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workbookPassword="DD05" lockStructure="1"/>
  <bookViews>
    <workbookView xWindow="18285" yWindow="-165" windowWidth="12465" windowHeight="17640" tabRatio="789"/>
  </bookViews>
  <sheets>
    <sheet name="Cost Estimate" sheetId="1" r:id="rId1"/>
  </sheets>
  <calcPr calcId="145621"/>
</workbook>
</file>

<file path=xl/calcChain.xml><?xml version="1.0" encoding="utf-8"?>
<calcChain xmlns="http://schemas.openxmlformats.org/spreadsheetml/2006/main">
  <c r="I62" i="1" l="1"/>
  <c r="I101" i="1" l="1"/>
  <c r="I100" i="1"/>
  <c r="I99" i="1"/>
  <c r="I98" i="1"/>
  <c r="I97" i="1"/>
  <c r="I96" i="1"/>
  <c r="I91" i="1"/>
  <c r="I90" i="1"/>
  <c r="I89" i="1"/>
  <c r="I88" i="1"/>
  <c r="I87" i="1"/>
  <c r="I86" i="1"/>
  <c r="I85" i="1"/>
  <c r="I84" i="1"/>
  <c r="I93" i="1" s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81" i="1" s="1"/>
  <c r="I65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5" i="1"/>
  <c r="I24" i="1"/>
  <c r="I23" i="1"/>
  <c r="I22" i="1"/>
  <c r="I21" i="1"/>
  <c r="I20" i="1"/>
  <c r="I19" i="1"/>
  <c r="I18" i="1"/>
  <c r="I17" i="1"/>
  <c r="A81" i="1"/>
  <c r="I103" i="1"/>
  <c r="H105" i="1" s="1"/>
  <c r="I28" i="1" l="1"/>
  <c r="H106" i="1" s="1"/>
  <c r="H107" i="1" s="1"/>
  <c r="H108" i="1" s="1"/>
</calcChain>
</file>

<file path=xl/sharedStrings.xml><?xml version="1.0" encoding="utf-8"?>
<sst xmlns="http://schemas.openxmlformats.org/spreadsheetml/2006/main" count="161" uniqueCount="95">
  <si>
    <t>Development Name:</t>
  </si>
  <si>
    <t>Contract Number</t>
  </si>
  <si>
    <t>Other</t>
  </si>
  <si>
    <t xml:space="preserve">River crossings </t>
  </si>
  <si>
    <t>Paving Replacement</t>
  </si>
  <si>
    <t>Summary of the total cost for the water and sewer construction</t>
  </si>
  <si>
    <t>The 3.5% Fee total</t>
  </si>
  <si>
    <t xml:space="preserve">Other </t>
  </si>
  <si>
    <t>Water Main</t>
  </si>
  <si>
    <t>Sewer Main</t>
  </si>
  <si>
    <t>Miscellaneous Water &amp; Sewer Items</t>
  </si>
  <si>
    <t>Summary of the cost of all Miscellaneous Water &amp; Sewer Items</t>
  </si>
  <si>
    <t>Summary of the cost of all of the Water &amp; Sewer Items</t>
  </si>
  <si>
    <t>Total Cost of Water Main</t>
  </si>
  <si>
    <t>Water Main Connections &amp; Appurtenances</t>
  </si>
  <si>
    <t>Total Cost of Water Main Connections &amp; Appurtenaces</t>
  </si>
  <si>
    <t>Sewer Main Connections &amp; Appurtenances</t>
  </si>
  <si>
    <t>Total Cost of Sewer Main</t>
  </si>
  <si>
    <t>Total Cost of Sewer Main Connections &amp; Appurtenaces</t>
  </si>
  <si>
    <t>Total Cost of Miscellaneous Water &amp; Sewer Items</t>
  </si>
  <si>
    <t>F or SDP plan #</t>
  </si>
  <si>
    <t>Total Length of Sewer Main</t>
  </si>
  <si>
    <t>Boring &amp; Jacking Water</t>
  </si>
  <si>
    <t>Boring &amp; Jacking Sewer</t>
  </si>
  <si>
    <t>36" Steel Casing Pipe (Boring /Jacking)</t>
  </si>
  <si>
    <t>LS</t>
  </si>
  <si>
    <t>LF</t>
  </si>
  <si>
    <t>CY</t>
  </si>
  <si>
    <t>4" DIP Water Main</t>
  </si>
  <si>
    <t>6" DIP Water Main</t>
  </si>
  <si>
    <t>8" DIP Water Main</t>
  </si>
  <si>
    <t>12" DIP Water Main</t>
  </si>
  <si>
    <t>16" DIP Water Main</t>
  </si>
  <si>
    <t>4" C-900 PVC Water Main</t>
  </si>
  <si>
    <t>6" C-900 PVC Water Main</t>
  </si>
  <si>
    <t>8" C-900 PVC Water Main</t>
  </si>
  <si>
    <t>10" C-900 PVC Water Main</t>
  </si>
  <si>
    <t>12" C-900 PVC Water Main</t>
  </si>
  <si>
    <t>3/4" Copper WHC</t>
  </si>
  <si>
    <t>1" Copper WHC</t>
  </si>
  <si>
    <t>1-1/2" Copper WHC</t>
  </si>
  <si>
    <t>2" Copper WHC</t>
  </si>
  <si>
    <t>3" PVC Schecdule 40 WHC</t>
  </si>
  <si>
    <t>4" PVC Schedule 40 WHC</t>
  </si>
  <si>
    <t>1-1/2" Drains</t>
  </si>
  <si>
    <t>Blow off valve</t>
  </si>
  <si>
    <t>Air release valve &amp; vault</t>
  </si>
  <si>
    <t>8" x 4" Tapping sleeve &amp; valve</t>
  </si>
  <si>
    <t>EA</t>
  </si>
  <si>
    <t>8" x 6" Tapping sleeve &amp; valve</t>
  </si>
  <si>
    <t>8" x 8" Tapping sleeve &amp; valve</t>
  </si>
  <si>
    <t>8" x 12" Tapping sleeve &amp; valve</t>
  </si>
  <si>
    <t>4" Gate valve &amp; box</t>
  </si>
  <si>
    <t>6" Gate valve &amp; box</t>
  </si>
  <si>
    <t>8" Gate valve &amp; box</t>
  </si>
  <si>
    <t>10" Gate valve &amp; box</t>
  </si>
  <si>
    <t>12" Gate valve &amp; box</t>
  </si>
  <si>
    <t>16" Gate valve &amp; box</t>
  </si>
  <si>
    <t>3/4" Meter vault for outside metering</t>
  </si>
  <si>
    <t>1" Meter vault for outside metering</t>
  </si>
  <si>
    <t>1-1/2" Meter vault for outside metering</t>
  </si>
  <si>
    <t>2" Meter vault for outside metering</t>
  </si>
  <si>
    <t>3" Meter vault for outside metering</t>
  </si>
  <si>
    <t>4" Meter vault for outside metering</t>
  </si>
  <si>
    <t>6" Meter vault for outside metering</t>
  </si>
  <si>
    <t>Fire Hydrant, FH Tee &amp; valve</t>
  </si>
  <si>
    <t>Fire suppresssion tank (5,000 gal) &amp; conc slab</t>
  </si>
  <si>
    <t>Removal of abandoned 6" or 8" water mains</t>
  </si>
  <si>
    <t>4" PVC Schedule 40 Sewer Pipe (&lt;12' deep)</t>
  </si>
  <si>
    <t>6" PVC Schedule 40 Sewer Pipe (&lt;12' deep)</t>
  </si>
  <si>
    <t>8" PVC Schedule 40 Sewer Pipe (&lt;12' deep)</t>
  </si>
  <si>
    <t>10" PVC Schedule 40 Sewer Pipe (&lt;12' deep)</t>
  </si>
  <si>
    <t>12" PVC Schedule 40 Sewer Pipe (&lt;12' deep)</t>
  </si>
  <si>
    <t>8" PVC Schedule 40 Sewer Pipe (12' - 16' deep)</t>
  </si>
  <si>
    <t>8" PVC Schedule 40 Sewer Pipe (&gt;16' deep)</t>
  </si>
  <si>
    <t>8" DIP Sewer (all depths)</t>
  </si>
  <si>
    <t>10" DIP Sewer (all depths)</t>
  </si>
  <si>
    <t>12" DIP Sewer (all depths)</t>
  </si>
  <si>
    <t>4" C-900 PVC Sewer Pipe</t>
  </si>
  <si>
    <t>6" C-900 PVC Sewer Pipe</t>
  </si>
  <si>
    <t>8" C-900 PVC Sewer Pipe</t>
  </si>
  <si>
    <t>10" C-900 PVC Sewer Pipe</t>
  </si>
  <si>
    <t>12" C-900 PVC Sewer Pipe</t>
  </si>
  <si>
    <t>4' Sewer Manholes</t>
  </si>
  <si>
    <t>4" PVC Schedule 40 SHC</t>
  </si>
  <si>
    <t>6" PVC Schedule 40 SHC</t>
  </si>
  <si>
    <t>Sewer Cleanouts</t>
  </si>
  <si>
    <t>Type A Drop Connection</t>
  </si>
  <si>
    <t>Type B Drop Connection</t>
  </si>
  <si>
    <t>Oil/Grease Interceptors</t>
  </si>
  <si>
    <t>Water and Sewer Cost Estimate Work Sheet</t>
  </si>
  <si>
    <t>Developer:</t>
  </si>
  <si>
    <t>Address:</t>
  </si>
  <si>
    <t>Phone No:</t>
  </si>
  <si>
    <t>Engineer: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</si>
</sst>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center"/>
    </xf>
    <xf numFmtId="0" fontId="1" fillId="0" borderId="2" xfId="0" applyFont="1" applyBorder="1" applyProtection="1"/>
    <xf numFmtId="0" fontId="0" fillId="0" borderId="2" xfId="0" applyBorder="1" applyProtection="1"/>
    <xf numFmtId="164" fontId="0" fillId="0" borderId="2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3" borderId="3" xfId="0" applyNumberForma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right"/>
    </xf>
    <xf numFmtId="0" fontId="1" fillId="0" borderId="0" xfId="0" applyFont="1" applyBorder="1" applyProtection="1"/>
    <xf numFmtId="0" fontId="0" fillId="0" borderId="0" xfId="0" applyBorder="1" applyProtection="1"/>
    <xf numFmtId="0" fontId="5" fillId="0" borderId="0" xfId="0" applyFont="1" applyProtection="1"/>
    <xf numFmtId="8" fontId="6" fillId="0" borderId="1" xfId="0" applyNumberFormat="1" applyFont="1" applyBorder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0" fillId="3" borderId="4" xfId="0" applyNumberForma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right"/>
    </xf>
    <xf numFmtId="164" fontId="0" fillId="3" borderId="2" xfId="0" applyNumberForma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64" fontId="0" fillId="0" borderId="3" xfId="0" applyNumberFormat="1" applyBorder="1" applyAlignment="1" applyProtection="1">
      <alignment horizontal="center"/>
    </xf>
    <xf numFmtId="0" fontId="0" fillId="0" borderId="5" xfId="0" applyBorder="1" applyProtection="1"/>
    <xf numFmtId="164" fontId="6" fillId="0" borderId="1" xfId="0" applyNumberFormat="1" applyFont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7" xfId="0" applyBorder="1" applyProtection="1"/>
    <xf numFmtId="164" fontId="0" fillId="0" borderId="7" xfId="0" applyNumberFormat="1" applyBorder="1" applyAlignment="1" applyProtection="1">
      <alignment horizontal="center"/>
    </xf>
    <xf numFmtId="0" fontId="0" fillId="0" borderId="10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16" xfId="0" applyBorder="1" applyProtection="1"/>
    <xf numFmtId="164" fontId="0" fillId="0" borderId="16" xfId="0" applyNumberForma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4" borderId="0" xfId="0" applyFont="1" applyFill="1" applyAlignment="1" applyProtection="1">
      <alignment horizontal="left"/>
      <protection locked="0"/>
    </xf>
    <xf numFmtId="164" fontId="0" fillId="3" borderId="17" xfId="0" applyNumberFormat="1" applyFill="1" applyBorder="1" applyAlignment="1" applyProtection="1">
      <alignment horizontal="center"/>
    </xf>
    <xf numFmtId="164" fontId="0" fillId="3" borderId="18" xfId="0" applyNumberForma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wrapText="1"/>
      <protection locked="0"/>
    </xf>
    <xf numFmtId="164" fontId="0" fillId="3" borderId="8" xfId="0" applyNumberFormat="1" applyFill="1" applyBorder="1" applyAlignment="1" applyProtection="1">
      <alignment horizontal="center"/>
    </xf>
    <xf numFmtId="164" fontId="0" fillId="3" borderId="9" xfId="0" applyNumberFormat="1" applyFill="1" applyBorder="1" applyAlignment="1" applyProtection="1">
      <alignment horizontal="center"/>
    </xf>
    <xf numFmtId="164" fontId="0" fillId="3" borderId="11" xfId="0" applyNumberFormat="1" applyFill="1" applyBorder="1" applyAlignment="1" applyProtection="1">
      <alignment horizontal="center"/>
    </xf>
    <xf numFmtId="164" fontId="0" fillId="3" borderId="12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164" fontId="0" fillId="3" borderId="14" xfId="0" applyNumberFormat="1" applyFill="1" applyBorder="1" applyAlignment="1" applyProtection="1">
      <alignment horizontal="center"/>
    </xf>
    <xf numFmtId="8" fontId="6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tabSelected="1" view="pageBreakPreview" zoomScaleNormal="100" zoomScaleSheetLayoutView="100" workbookViewId="0">
      <selection activeCell="B60" sqref="B60"/>
    </sheetView>
  </sheetViews>
  <sheetFormatPr defaultRowHeight="20.100000000000001" customHeight="1" x14ac:dyDescent="0.2"/>
  <cols>
    <col min="1" max="1" width="12.28515625" style="2" customWidth="1"/>
    <col min="2" max="4" width="9.140625" style="2"/>
    <col min="5" max="5" width="14.28515625" style="3" customWidth="1"/>
    <col min="6" max="6" width="12.7109375" style="2" bestFit="1" customWidth="1"/>
    <col min="7" max="8" width="9.140625" style="2"/>
    <col min="9" max="9" width="11" style="3" customWidth="1"/>
    <col min="10" max="16384" width="9.140625" style="2"/>
  </cols>
  <sheetData>
    <row r="1" spans="1:9" ht="20.100000000000001" customHeight="1" x14ac:dyDescent="0.25">
      <c r="A1" s="47" t="s">
        <v>90</v>
      </c>
      <c r="B1" s="48"/>
      <c r="C1" s="48"/>
      <c r="D1" s="48"/>
      <c r="E1" s="48"/>
      <c r="F1" s="48"/>
      <c r="G1" s="48"/>
      <c r="H1" s="48"/>
      <c r="I1" s="48"/>
    </row>
    <row r="2" spans="1:9" ht="12" customHeight="1" x14ac:dyDescent="0.2">
      <c r="A2" s="46"/>
      <c r="B2" s="46"/>
      <c r="C2" s="46"/>
      <c r="D2" s="46"/>
      <c r="E2" s="46"/>
      <c r="F2" s="46"/>
      <c r="G2" s="46"/>
      <c r="H2" s="46"/>
      <c r="I2" s="46"/>
    </row>
    <row r="3" spans="1:9" ht="12" customHeight="1" x14ac:dyDescent="0.2">
      <c r="A3" s="39"/>
      <c r="B3" s="39"/>
      <c r="C3" s="39"/>
      <c r="D3" s="39"/>
      <c r="E3" s="39"/>
      <c r="F3" s="39"/>
      <c r="G3" s="39"/>
      <c r="H3" s="39"/>
      <c r="I3" s="39"/>
    </row>
    <row r="4" spans="1:9" ht="12" customHeight="1" x14ac:dyDescent="0.2">
      <c r="A4" s="39" t="s">
        <v>91</v>
      </c>
      <c r="B4" s="41"/>
      <c r="C4" s="41"/>
      <c r="D4" s="41"/>
      <c r="E4" s="40"/>
      <c r="F4" s="40"/>
      <c r="G4" s="40"/>
      <c r="H4" s="40"/>
      <c r="I4" s="40"/>
    </row>
    <row r="5" spans="1:9" ht="12" customHeight="1" x14ac:dyDescent="0.2">
      <c r="A5" s="39" t="s">
        <v>92</v>
      </c>
      <c r="B5" s="41"/>
      <c r="C5" s="41"/>
      <c r="D5" s="41"/>
      <c r="E5" s="40"/>
      <c r="F5" s="40"/>
      <c r="G5" s="40"/>
      <c r="H5" s="40"/>
      <c r="I5" s="40"/>
    </row>
    <row r="6" spans="1:9" ht="12" customHeight="1" x14ac:dyDescent="0.2">
      <c r="A6" s="39"/>
      <c r="B6" s="41"/>
      <c r="C6" s="41"/>
      <c r="D6" s="41"/>
      <c r="E6" s="40"/>
      <c r="F6" s="40"/>
      <c r="G6" s="40"/>
      <c r="H6" s="40"/>
      <c r="I6" s="40"/>
    </row>
    <row r="7" spans="1:9" ht="12" customHeight="1" x14ac:dyDescent="0.2">
      <c r="A7" s="39" t="s">
        <v>93</v>
      </c>
      <c r="B7" s="41"/>
      <c r="C7" s="41"/>
      <c r="D7" s="41"/>
      <c r="E7" s="40"/>
      <c r="F7" s="40"/>
      <c r="G7" s="40"/>
      <c r="H7" s="40"/>
      <c r="I7" s="40"/>
    </row>
    <row r="8" spans="1:9" ht="12" customHeight="1" x14ac:dyDescent="0.2">
      <c r="A8" s="39" t="s">
        <v>94</v>
      </c>
      <c r="B8" s="41"/>
      <c r="C8" s="41"/>
      <c r="D8" s="41"/>
      <c r="E8" s="40"/>
      <c r="F8" s="40"/>
      <c r="G8" s="40"/>
      <c r="H8" s="40"/>
      <c r="I8" s="40"/>
    </row>
    <row r="9" spans="1:9" ht="15.75" customHeight="1" x14ac:dyDescent="0.2"/>
    <row r="10" spans="1:9" ht="12" customHeight="1" x14ac:dyDescent="0.2"/>
    <row r="11" spans="1:9" ht="28.5" customHeight="1" x14ac:dyDescent="0.2">
      <c r="A11" s="4" t="s">
        <v>0</v>
      </c>
      <c r="B11" s="4"/>
      <c r="C11" s="49"/>
      <c r="D11" s="49"/>
      <c r="E11" s="49"/>
      <c r="F11" s="49"/>
      <c r="G11" s="49"/>
      <c r="H11" s="49"/>
      <c r="I11" s="49"/>
    </row>
    <row r="12" spans="1:9" ht="12" customHeight="1" x14ac:dyDescent="0.2">
      <c r="A12" s="4"/>
      <c r="B12" s="4"/>
      <c r="C12" s="4"/>
      <c r="D12" s="4"/>
      <c r="E12" s="5"/>
      <c r="F12" s="4"/>
      <c r="G12" s="4"/>
      <c r="H12" s="4"/>
      <c r="I12" s="5"/>
    </row>
    <row r="13" spans="1:9" ht="12" customHeight="1" x14ac:dyDescent="0.2">
      <c r="A13" s="4" t="s">
        <v>1</v>
      </c>
      <c r="B13" s="4"/>
      <c r="C13" s="44"/>
      <c r="D13" s="44"/>
      <c r="E13" s="5"/>
      <c r="F13" s="4" t="s">
        <v>20</v>
      </c>
      <c r="G13" s="4"/>
      <c r="H13" s="45"/>
      <c r="I13" s="45"/>
    </row>
    <row r="14" spans="1:9" ht="8.25" customHeight="1" x14ac:dyDescent="0.2"/>
    <row r="15" spans="1:9" ht="15.95" customHeight="1" thickBot="1" x14ac:dyDescent="0.25">
      <c r="A15" s="6" t="s">
        <v>8</v>
      </c>
      <c r="B15" s="7"/>
      <c r="C15" s="7"/>
      <c r="D15" s="7"/>
      <c r="E15" s="8"/>
      <c r="F15" s="7"/>
      <c r="G15" s="7"/>
      <c r="H15" s="7"/>
      <c r="I15" s="8"/>
    </row>
    <row r="16" spans="1:9" ht="7.5" customHeight="1" thickTop="1" x14ac:dyDescent="0.2"/>
    <row r="17" spans="1:9" ht="15.95" customHeight="1" x14ac:dyDescent="0.2">
      <c r="A17" s="1"/>
      <c r="B17" s="2" t="s">
        <v>28</v>
      </c>
      <c r="F17" s="9">
        <v>50</v>
      </c>
      <c r="G17" s="2" t="s">
        <v>26</v>
      </c>
      <c r="I17" s="10">
        <f t="shared" ref="I17:I26" si="0">A17*F17</f>
        <v>0</v>
      </c>
    </row>
    <row r="18" spans="1:9" ht="15.95" customHeight="1" x14ac:dyDescent="0.2">
      <c r="A18" s="1"/>
      <c r="B18" s="2" t="s">
        <v>29</v>
      </c>
      <c r="F18" s="9">
        <v>56</v>
      </c>
      <c r="G18" s="2" t="s">
        <v>26</v>
      </c>
      <c r="I18" s="10">
        <f t="shared" si="0"/>
        <v>0</v>
      </c>
    </row>
    <row r="19" spans="1:9" ht="15.95" customHeight="1" x14ac:dyDescent="0.2">
      <c r="A19" s="1"/>
      <c r="B19" s="2" t="s">
        <v>30</v>
      </c>
      <c r="F19" s="9">
        <v>60</v>
      </c>
      <c r="G19" s="2" t="s">
        <v>26</v>
      </c>
      <c r="I19" s="10">
        <f t="shared" si="0"/>
        <v>0</v>
      </c>
    </row>
    <row r="20" spans="1:9" ht="15.95" customHeight="1" x14ac:dyDescent="0.2">
      <c r="A20" s="1"/>
      <c r="B20" s="2" t="s">
        <v>31</v>
      </c>
      <c r="F20" s="9">
        <v>76</v>
      </c>
      <c r="G20" s="2" t="s">
        <v>26</v>
      </c>
      <c r="I20" s="10">
        <f t="shared" si="0"/>
        <v>0</v>
      </c>
    </row>
    <row r="21" spans="1:9" ht="15.95" customHeight="1" x14ac:dyDescent="0.2">
      <c r="A21" s="1"/>
      <c r="B21" s="2" t="s">
        <v>32</v>
      </c>
      <c r="F21" s="9">
        <v>80</v>
      </c>
      <c r="G21" s="2" t="s">
        <v>26</v>
      </c>
      <c r="I21" s="10">
        <f t="shared" si="0"/>
        <v>0</v>
      </c>
    </row>
    <row r="22" spans="1:9" ht="15.95" customHeight="1" x14ac:dyDescent="0.2">
      <c r="A22" s="1"/>
      <c r="B22" s="2" t="s">
        <v>33</v>
      </c>
      <c r="F22" s="9">
        <v>26</v>
      </c>
      <c r="G22" s="2" t="s">
        <v>26</v>
      </c>
      <c r="I22" s="10">
        <f t="shared" si="0"/>
        <v>0</v>
      </c>
    </row>
    <row r="23" spans="1:9" ht="15.95" customHeight="1" x14ac:dyDescent="0.2">
      <c r="A23" s="1"/>
      <c r="B23" s="2" t="s">
        <v>34</v>
      </c>
      <c r="F23" s="9">
        <v>30</v>
      </c>
      <c r="G23" s="2" t="s">
        <v>26</v>
      </c>
      <c r="I23" s="10">
        <f t="shared" si="0"/>
        <v>0</v>
      </c>
    </row>
    <row r="24" spans="1:9" ht="15.95" customHeight="1" x14ac:dyDescent="0.2">
      <c r="A24" s="1"/>
      <c r="B24" s="2" t="s">
        <v>35</v>
      </c>
      <c r="F24" s="9">
        <v>36</v>
      </c>
      <c r="G24" s="2" t="s">
        <v>26</v>
      </c>
      <c r="I24" s="10">
        <f t="shared" si="0"/>
        <v>0</v>
      </c>
    </row>
    <row r="25" spans="1:9" ht="15.95" customHeight="1" x14ac:dyDescent="0.2">
      <c r="A25" s="1"/>
      <c r="B25" s="2" t="s">
        <v>36</v>
      </c>
      <c r="F25" s="9">
        <v>46</v>
      </c>
      <c r="G25" s="2" t="s">
        <v>26</v>
      </c>
      <c r="I25" s="10">
        <f t="shared" si="0"/>
        <v>0</v>
      </c>
    </row>
    <row r="26" spans="1:9" ht="15.95" customHeight="1" x14ac:dyDescent="0.2">
      <c r="A26" s="1"/>
      <c r="B26" s="2" t="s">
        <v>37</v>
      </c>
      <c r="F26" s="9">
        <v>52</v>
      </c>
      <c r="G26" s="2" t="s">
        <v>26</v>
      </c>
      <c r="I26" s="10">
        <f t="shared" si="0"/>
        <v>0</v>
      </c>
    </row>
    <row r="27" spans="1:9" ht="15.95" customHeight="1" x14ac:dyDescent="0.2">
      <c r="A27" s="11"/>
      <c r="F27" s="12"/>
    </row>
    <row r="28" spans="1:9" ht="15.95" customHeight="1" x14ac:dyDescent="0.2">
      <c r="A28" s="13"/>
      <c r="B28" s="13"/>
      <c r="C28" s="13"/>
      <c r="D28" s="13"/>
      <c r="E28" s="9"/>
      <c r="G28" s="13"/>
      <c r="H28" s="14" t="s">
        <v>13</v>
      </c>
      <c r="I28" s="10">
        <f>SUM(I17:I26)</f>
        <v>0</v>
      </c>
    </row>
    <row r="29" spans="1:9" ht="15.95" customHeight="1" thickBot="1" x14ac:dyDescent="0.25">
      <c r="A29" s="6" t="s">
        <v>14</v>
      </c>
      <c r="B29" s="7"/>
      <c r="C29" s="7"/>
      <c r="D29" s="7"/>
      <c r="E29" s="8"/>
      <c r="F29" s="8"/>
      <c r="G29" s="7"/>
      <c r="H29" s="7"/>
      <c r="I29" s="7"/>
    </row>
    <row r="30" spans="1:9" ht="5.25" customHeight="1" thickTop="1" x14ac:dyDescent="0.2">
      <c r="A30" s="15"/>
      <c r="B30" s="16"/>
      <c r="C30" s="16"/>
      <c r="D30" s="16"/>
      <c r="E30" s="12"/>
      <c r="F30" s="12"/>
      <c r="G30" s="16"/>
      <c r="H30" s="16"/>
      <c r="I30" s="16"/>
    </row>
    <row r="31" spans="1:9" ht="15.95" customHeight="1" x14ac:dyDescent="0.2">
      <c r="A31" s="1"/>
      <c r="B31" s="2" t="s">
        <v>38</v>
      </c>
      <c r="F31" s="9">
        <v>30</v>
      </c>
      <c r="G31" s="2" t="s">
        <v>26</v>
      </c>
      <c r="I31" s="10">
        <f t="shared" ref="I31:I60" si="1">A31*F31</f>
        <v>0</v>
      </c>
    </row>
    <row r="32" spans="1:9" ht="15.95" customHeight="1" x14ac:dyDescent="0.2">
      <c r="A32" s="1"/>
      <c r="B32" s="2" t="s">
        <v>39</v>
      </c>
      <c r="F32" s="9">
        <v>31</v>
      </c>
      <c r="G32" s="2" t="s">
        <v>26</v>
      </c>
      <c r="I32" s="10">
        <f t="shared" si="1"/>
        <v>0</v>
      </c>
    </row>
    <row r="33" spans="1:9" ht="15.95" customHeight="1" x14ac:dyDescent="0.2">
      <c r="A33" s="1"/>
      <c r="B33" s="2" t="s">
        <v>40</v>
      </c>
      <c r="F33" s="9">
        <v>35</v>
      </c>
      <c r="G33" s="2" t="s">
        <v>26</v>
      </c>
      <c r="I33" s="10">
        <f t="shared" si="1"/>
        <v>0</v>
      </c>
    </row>
    <row r="34" spans="1:9" ht="15.95" customHeight="1" x14ac:dyDescent="0.2">
      <c r="A34" s="1"/>
      <c r="B34" s="2" t="s">
        <v>41</v>
      </c>
      <c r="F34" s="9">
        <v>36</v>
      </c>
      <c r="G34" s="2" t="s">
        <v>26</v>
      </c>
      <c r="I34" s="10">
        <f t="shared" si="1"/>
        <v>0</v>
      </c>
    </row>
    <row r="35" spans="1:9" ht="15.95" customHeight="1" x14ac:dyDescent="0.2">
      <c r="A35" s="1"/>
      <c r="B35" s="2" t="s">
        <v>42</v>
      </c>
      <c r="F35" s="9">
        <v>40</v>
      </c>
      <c r="G35" s="2" t="s">
        <v>26</v>
      </c>
      <c r="I35" s="10">
        <f t="shared" si="1"/>
        <v>0</v>
      </c>
    </row>
    <row r="36" spans="1:9" ht="15.95" customHeight="1" x14ac:dyDescent="0.2">
      <c r="A36" s="1"/>
      <c r="B36" s="2" t="s">
        <v>43</v>
      </c>
      <c r="F36" s="9">
        <v>44</v>
      </c>
      <c r="G36" s="2" t="s">
        <v>26</v>
      </c>
      <c r="I36" s="10">
        <f t="shared" si="1"/>
        <v>0</v>
      </c>
    </row>
    <row r="37" spans="1:9" ht="15.95" customHeight="1" x14ac:dyDescent="0.2">
      <c r="A37" s="1"/>
      <c r="B37" s="2" t="s">
        <v>44</v>
      </c>
      <c r="F37" s="9">
        <v>1000</v>
      </c>
      <c r="G37" s="2" t="s">
        <v>48</v>
      </c>
      <c r="I37" s="10">
        <f t="shared" si="1"/>
        <v>0</v>
      </c>
    </row>
    <row r="38" spans="1:9" ht="15.95" customHeight="1" x14ac:dyDescent="0.2">
      <c r="A38" s="1"/>
      <c r="B38" s="2" t="s">
        <v>45</v>
      </c>
      <c r="F38" s="9">
        <v>9000</v>
      </c>
      <c r="G38" s="2" t="s">
        <v>48</v>
      </c>
      <c r="I38" s="10">
        <f t="shared" si="1"/>
        <v>0</v>
      </c>
    </row>
    <row r="39" spans="1:9" ht="15.95" customHeight="1" x14ac:dyDescent="0.2">
      <c r="A39" s="1"/>
      <c r="B39" s="2" t="s">
        <v>46</v>
      </c>
      <c r="F39" s="9">
        <v>5700</v>
      </c>
      <c r="G39" s="2" t="s">
        <v>48</v>
      </c>
      <c r="I39" s="10">
        <f t="shared" si="1"/>
        <v>0</v>
      </c>
    </row>
    <row r="40" spans="1:9" ht="15.95" customHeight="1" x14ac:dyDescent="0.2">
      <c r="A40" s="1"/>
      <c r="B40" s="2" t="s">
        <v>47</v>
      </c>
      <c r="F40" s="9">
        <v>1500</v>
      </c>
      <c r="G40" s="2" t="s">
        <v>48</v>
      </c>
      <c r="I40" s="10">
        <f t="shared" si="1"/>
        <v>0</v>
      </c>
    </row>
    <row r="41" spans="1:9" ht="15.95" customHeight="1" x14ac:dyDescent="0.2">
      <c r="A41" s="1"/>
      <c r="B41" s="2" t="s">
        <v>49</v>
      </c>
      <c r="F41" s="9">
        <v>1875</v>
      </c>
      <c r="G41" s="2" t="s">
        <v>48</v>
      </c>
      <c r="I41" s="10">
        <f t="shared" si="1"/>
        <v>0</v>
      </c>
    </row>
    <row r="42" spans="1:9" ht="15.95" customHeight="1" x14ac:dyDescent="0.2">
      <c r="A42" s="1"/>
      <c r="B42" s="2" t="s">
        <v>50</v>
      </c>
      <c r="F42" s="9">
        <v>3125</v>
      </c>
      <c r="G42" s="2" t="s">
        <v>48</v>
      </c>
      <c r="I42" s="10">
        <f t="shared" si="1"/>
        <v>0</v>
      </c>
    </row>
    <row r="43" spans="1:9" ht="15.95" customHeight="1" x14ac:dyDescent="0.2">
      <c r="A43" s="1"/>
      <c r="B43" s="2" t="s">
        <v>51</v>
      </c>
      <c r="F43" s="9">
        <v>6250</v>
      </c>
      <c r="G43" s="2" t="s">
        <v>48</v>
      </c>
      <c r="I43" s="10">
        <f t="shared" si="1"/>
        <v>0</v>
      </c>
    </row>
    <row r="44" spans="1:9" ht="15.95" customHeight="1" x14ac:dyDescent="0.2">
      <c r="A44" s="1"/>
      <c r="B44" s="2" t="s">
        <v>52</v>
      </c>
      <c r="F44" s="9">
        <v>600</v>
      </c>
      <c r="G44" s="2" t="s">
        <v>48</v>
      </c>
      <c r="I44" s="10">
        <f t="shared" si="1"/>
        <v>0</v>
      </c>
    </row>
    <row r="45" spans="1:9" ht="15.95" customHeight="1" x14ac:dyDescent="0.2">
      <c r="A45" s="1"/>
      <c r="B45" s="2" t="s">
        <v>53</v>
      </c>
      <c r="F45" s="9">
        <v>700</v>
      </c>
      <c r="G45" s="2" t="s">
        <v>48</v>
      </c>
      <c r="I45" s="10">
        <f t="shared" si="1"/>
        <v>0</v>
      </c>
    </row>
    <row r="46" spans="1:9" ht="15.95" customHeight="1" x14ac:dyDescent="0.2">
      <c r="A46" s="1"/>
      <c r="B46" s="2" t="s">
        <v>54</v>
      </c>
      <c r="F46" s="9">
        <v>800</v>
      </c>
      <c r="G46" s="2" t="s">
        <v>48</v>
      </c>
      <c r="I46" s="10">
        <f t="shared" si="1"/>
        <v>0</v>
      </c>
    </row>
    <row r="47" spans="1:9" ht="15.95" customHeight="1" x14ac:dyDescent="0.2">
      <c r="A47" s="1"/>
      <c r="B47" s="2" t="s">
        <v>55</v>
      </c>
      <c r="F47" s="9">
        <v>1000</v>
      </c>
      <c r="G47" s="2" t="s">
        <v>48</v>
      </c>
      <c r="I47" s="10">
        <f t="shared" si="1"/>
        <v>0</v>
      </c>
    </row>
    <row r="48" spans="1:9" ht="15.95" customHeight="1" x14ac:dyDescent="0.2">
      <c r="A48" s="1"/>
      <c r="B48" s="2" t="s">
        <v>56</v>
      </c>
      <c r="F48" s="9">
        <v>1200</v>
      </c>
      <c r="G48" s="2" t="s">
        <v>48</v>
      </c>
      <c r="I48" s="10">
        <f t="shared" si="1"/>
        <v>0</v>
      </c>
    </row>
    <row r="49" spans="1:9" ht="15.95" customHeight="1" x14ac:dyDescent="0.2">
      <c r="A49" s="1"/>
      <c r="B49" s="2" t="s">
        <v>57</v>
      </c>
      <c r="F49" s="9">
        <v>6000</v>
      </c>
      <c r="G49" s="2" t="s">
        <v>48</v>
      </c>
      <c r="I49" s="10">
        <f t="shared" si="1"/>
        <v>0</v>
      </c>
    </row>
    <row r="50" spans="1:9" ht="15.95" customHeight="1" x14ac:dyDescent="0.2">
      <c r="A50" s="1"/>
      <c r="B50" s="2" t="s">
        <v>58</v>
      </c>
      <c r="F50" s="9">
        <v>438</v>
      </c>
      <c r="G50" s="2" t="s">
        <v>48</v>
      </c>
      <c r="I50" s="10">
        <f t="shared" si="1"/>
        <v>0</v>
      </c>
    </row>
    <row r="51" spans="1:9" ht="15.95" customHeight="1" x14ac:dyDescent="0.2">
      <c r="A51" s="1"/>
      <c r="B51" s="2" t="s">
        <v>59</v>
      </c>
      <c r="F51" s="9">
        <v>500</v>
      </c>
      <c r="G51" s="2" t="s">
        <v>48</v>
      </c>
      <c r="I51" s="10">
        <f t="shared" si="1"/>
        <v>0</v>
      </c>
    </row>
    <row r="52" spans="1:9" ht="15.95" customHeight="1" x14ac:dyDescent="0.2">
      <c r="A52" s="1"/>
      <c r="B52" s="2" t="s">
        <v>60</v>
      </c>
      <c r="F52" s="9">
        <v>625</v>
      </c>
      <c r="G52" s="2" t="s">
        <v>48</v>
      </c>
      <c r="I52" s="10">
        <f t="shared" si="1"/>
        <v>0</v>
      </c>
    </row>
    <row r="53" spans="1:9" ht="15.95" customHeight="1" x14ac:dyDescent="0.2">
      <c r="A53" s="1"/>
      <c r="B53" s="2" t="s">
        <v>61</v>
      </c>
      <c r="F53" s="9">
        <v>1063</v>
      </c>
      <c r="G53" s="2" t="s">
        <v>48</v>
      </c>
      <c r="I53" s="10">
        <f t="shared" si="1"/>
        <v>0</v>
      </c>
    </row>
    <row r="54" spans="1:9" ht="15.95" customHeight="1" x14ac:dyDescent="0.2">
      <c r="A54" s="1"/>
      <c r="B54" s="2" t="s">
        <v>62</v>
      </c>
      <c r="F54" s="9">
        <v>3750</v>
      </c>
      <c r="G54" s="2" t="s">
        <v>48</v>
      </c>
      <c r="I54" s="10">
        <f t="shared" si="1"/>
        <v>0</v>
      </c>
    </row>
    <row r="55" spans="1:9" ht="15.95" customHeight="1" x14ac:dyDescent="0.2">
      <c r="A55" s="1"/>
      <c r="B55" s="2" t="s">
        <v>63</v>
      </c>
      <c r="F55" s="9">
        <v>4375</v>
      </c>
      <c r="G55" s="2" t="s">
        <v>48</v>
      </c>
      <c r="I55" s="10">
        <f t="shared" si="1"/>
        <v>0</v>
      </c>
    </row>
    <row r="56" spans="1:9" ht="15.95" customHeight="1" x14ac:dyDescent="0.2">
      <c r="A56" s="1"/>
      <c r="B56" s="2" t="s">
        <v>64</v>
      </c>
      <c r="F56" s="9">
        <v>8750</v>
      </c>
      <c r="G56" s="2" t="s">
        <v>48</v>
      </c>
      <c r="I56" s="10">
        <f t="shared" si="1"/>
        <v>0</v>
      </c>
    </row>
    <row r="57" spans="1:9" ht="15.95" customHeight="1" x14ac:dyDescent="0.2">
      <c r="A57" s="1"/>
      <c r="B57" s="2" t="s">
        <v>65</v>
      </c>
      <c r="F57" s="9">
        <v>2500</v>
      </c>
      <c r="G57" s="2" t="s">
        <v>48</v>
      </c>
      <c r="I57" s="10">
        <f t="shared" si="1"/>
        <v>0</v>
      </c>
    </row>
    <row r="58" spans="1:9" ht="15.95" customHeight="1" x14ac:dyDescent="0.2">
      <c r="A58" s="1"/>
      <c r="B58" s="2" t="s">
        <v>66</v>
      </c>
      <c r="F58" s="9">
        <v>6850</v>
      </c>
      <c r="G58" s="2" t="s">
        <v>48</v>
      </c>
      <c r="I58" s="10">
        <f t="shared" si="1"/>
        <v>0</v>
      </c>
    </row>
    <row r="59" spans="1:9" ht="15.95" customHeight="1" x14ac:dyDescent="0.2">
      <c r="A59" s="1"/>
      <c r="B59" s="2" t="s">
        <v>67</v>
      </c>
      <c r="F59" s="9">
        <v>30</v>
      </c>
      <c r="G59" s="2" t="s">
        <v>26</v>
      </c>
      <c r="I59" s="10">
        <f t="shared" si="1"/>
        <v>0</v>
      </c>
    </row>
    <row r="60" spans="1:9" ht="15.95" customHeight="1" x14ac:dyDescent="0.2">
      <c r="A60" s="1"/>
      <c r="B60" s="57" t="s">
        <v>2</v>
      </c>
      <c r="C60" s="58"/>
      <c r="D60" s="58"/>
      <c r="E60" s="59"/>
      <c r="F60" s="56">
        <v>0</v>
      </c>
      <c r="G60" s="19" t="s">
        <v>25</v>
      </c>
      <c r="I60" s="10">
        <f t="shared" si="1"/>
        <v>0</v>
      </c>
    </row>
    <row r="61" spans="1:9" ht="15.95" customHeight="1" thickBot="1" x14ac:dyDescent="0.25">
      <c r="A61" s="20"/>
      <c r="I61" s="21"/>
    </row>
    <row r="62" spans="1:9" ht="15.95" customHeight="1" thickBot="1" x14ac:dyDescent="0.25">
      <c r="A62" s="20"/>
      <c r="H62" s="22" t="s">
        <v>15</v>
      </c>
      <c r="I62" s="23">
        <f>SUM(I31:I60)</f>
        <v>0</v>
      </c>
    </row>
    <row r="63" spans="1:9" ht="15.95" customHeight="1" thickBot="1" x14ac:dyDescent="0.25">
      <c r="A63" s="24" t="s">
        <v>9</v>
      </c>
      <c r="B63" s="7"/>
      <c r="C63" s="7"/>
      <c r="D63" s="7"/>
      <c r="E63" s="8"/>
      <c r="F63" s="7"/>
      <c r="G63" s="7"/>
      <c r="H63" s="25"/>
      <c r="I63" s="26"/>
    </row>
    <row r="64" spans="1:9" ht="7.5" customHeight="1" thickTop="1" x14ac:dyDescent="0.2">
      <c r="A64" s="20"/>
      <c r="I64" s="21"/>
    </row>
    <row r="65" spans="1:9" ht="15.95" customHeight="1" x14ac:dyDescent="0.2">
      <c r="A65" s="1"/>
      <c r="B65" s="2" t="s">
        <v>68</v>
      </c>
      <c r="F65" s="9">
        <v>55</v>
      </c>
      <c r="G65" s="2" t="s">
        <v>26</v>
      </c>
      <c r="I65" s="10">
        <f>A65*F65</f>
        <v>0</v>
      </c>
    </row>
    <row r="66" spans="1:9" ht="15.95" customHeight="1" x14ac:dyDescent="0.2">
      <c r="A66" s="1"/>
      <c r="B66" s="2" t="s">
        <v>69</v>
      </c>
      <c r="F66" s="9">
        <v>60</v>
      </c>
      <c r="G66" s="2" t="s">
        <v>26</v>
      </c>
      <c r="I66" s="10">
        <f t="shared" ref="I66:I79" si="2">A66*F66</f>
        <v>0</v>
      </c>
    </row>
    <row r="67" spans="1:9" ht="15.95" customHeight="1" x14ac:dyDescent="0.2">
      <c r="A67" s="1"/>
      <c r="B67" s="2" t="s">
        <v>70</v>
      </c>
      <c r="F67" s="9">
        <v>65</v>
      </c>
      <c r="G67" s="2" t="s">
        <v>26</v>
      </c>
      <c r="I67" s="10">
        <f t="shared" si="2"/>
        <v>0</v>
      </c>
    </row>
    <row r="68" spans="1:9" ht="15.95" customHeight="1" x14ac:dyDescent="0.2">
      <c r="A68" s="1"/>
      <c r="B68" s="2" t="s">
        <v>71</v>
      </c>
      <c r="F68" s="9">
        <v>70</v>
      </c>
      <c r="G68" s="2" t="s">
        <v>26</v>
      </c>
      <c r="I68" s="10">
        <f t="shared" si="2"/>
        <v>0</v>
      </c>
    </row>
    <row r="69" spans="1:9" ht="15.95" customHeight="1" x14ac:dyDescent="0.2">
      <c r="A69" s="1"/>
      <c r="B69" s="2" t="s">
        <v>72</v>
      </c>
      <c r="F69" s="9">
        <v>75</v>
      </c>
      <c r="G69" s="2" t="s">
        <v>26</v>
      </c>
      <c r="I69" s="10">
        <f t="shared" si="2"/>
        <v>0</v>
      </c>
    </row>
    <row r="70" spans="1:9" ht="15.95" customHeight="1" x14ac:dyDescent="0.2">
      <c r="A70" s="1"/>
      <c r="B70" s="2" t="s">
        <v>73</v>
      </c>
      <c r="F70" s="9">
        <v>69</v>
      </c>
      <c r="G70" s="2" t="s">
        <v>26</v>
      </c>
      <c r="I70" s="10">
        <f t="shared" si="2"/>
        <v>0</v>
      </c>
    </row>
    <row r="71" spans="1:9" ht="15.95" customHeight="1" x14ac:dyDescent="0.2">
      <c r="A71" s="1"/>
      <c r="B71" s="2" t="s">
        <v>74</v>
      </c>
      <c r="F71" s="9">
        <v>83</v>
      </c>
      <c r="G71" s="2" t="s">
        <v>26</v>
      </c>
      <c r="I71" s="10">
        <f t="shared" si="2"/>
        <v>0</v>
      </c>
    </row>
    <row r="72" spans="1:9" ht="15.95" customHeight="1" x14ac:dyDescent="0.2">
      <c r="A72" s="1"/>
      <c r="B72" s="2" t="s">
        <v>75</v>
      </c>
      <c r="F72" s="9">
        <v>75</v>
      </c>
      <c r="G72" s="2" t="s">
        <v>26</v>
      </c>
      <c r="I72" s="10">
        <f t="shared" si="2"/>
        <v>0</v>
      </c>
    </row>
    <row r="73" spans="1:9" ht="15.95" customHeight="1" x14ac:dyDescent="0.2">
      <c r="A73" s="1"/>
      <c r="B73" s="2" t="s">
        <v>76</v>
      </c>
      <c r="F73" s="9">
        <v>85</v>
      </c>
      <c r="G73" s="2" t="s">
        <v>26</v>
      </c>
      <c r="I73" s="10">
        <f t="shared" si="2"/>
        <v>0</v>
      </c>
    </row>
    <row r="74" spans="1:9" ht="15.95" customHeight="1" x14ac:dyDescent="0.2">
      <c r="A74" s="1"/>
      <c r="B74" s="2" t="s">
        <v>77</v>
      </c>
      <c r="F74" s="9">
        <v>95</v>
      </c>
      <c r="G74" s="2" t="s">
        <v>26</v>
      </c>
      <c r="I74" s="10">
        <f t="shared" si="2"/>
        <v>0</v>
      </c>
    </row>
    <row r="75" spans="1:9" ht="15.95" customHeight="1" x14ac:dyDescent="0.2">
      <c r="A75" s="1"/>
      <c r="B75" s="2" t="s">
        <v>78</v>
      </c>
      <c r="F75" s="9">
        <v>70</v>
      </c>
      <c r="G75" s="2" t="s">
        <v>26</v>
      </c>
      <c r="I75" s="10">
        <f t="shared" si="2"/>
        <v>0</v>
      </c>
    </row>
    <row r="76" spans="1:9" ht="15.95" customHeight="1" x14ac:dyDescent="0.2">
      <c r="A76" s="1"/>
      <c r="B76" s="2" t="s">
        <v>79</v>
      </c>
      <c r="F76" s="9">
        <v>75</v>
      </c>
      <c r="G76" s="2" t="s">
        <v>26</v>
      </c>
      <c r="I76" s="10">
        <f t="shared" si="2"/>
        <v>0</v>
      </c>
    </row>
    <row r="77" spans="1:9" ht="15.95" customHeight="1" x14ac:dyDescent="0.2">
      <c r="A77" s="1"/>
      <c r="B77" s="2" t="s">
        <v>80</v>
      </c>
      <c r="F77" s="9">
        <v>80</v>
      </c>
      <c r="G77" s="2" t="s">
        <v>26</v>
      </c>
      <c r="I77" s="10">
        <f t="shared" si="2"/>
        <v>0</v>
      </c>
    </row>
    <row r="78" spans="1:9" ht="15.95" customHeight="1" x14ac:dyDescent="0.2">
      <c r="A78" s="1"/>
      <c r="B78" s="2" t="s">
        <v>81</v>
      </c>
      <c r="F78" s="9">
        <v>90</v>
      </c>
      <c r="G78" s="2" t="s">
        <v>26</v>
      </c>
      <c r="I78" s="10">
        <f t="shared" si="2"/>
        <v>0</v>
      </c>
    </row>
    <row r="79" spans="1:9" ht="15.95" customHeight="1" x14ac:dyDescent="0.2">
      <c r="A79" s="1"/>
      <c r="B79" s="2" t="s">
        <v>82</v>
      </c>
      <c r="F79" s="9">
        <v>93</v>
      </c>
      <c r="G79" s="2" t="s">
        <v>26</v>
      </c>
      <c r="I79" s="10">
        <f t="shared" si="2"/>
        <v>0</v>
      </c>
    </row>
    <row r="80" spans="1:9" ht="15.95" customHeight="1" x14ac:dyDescent="0.2">
      <c r="A80" s="1"/>
      <c r="E80" s="2"/>
      <c r="I80" s="2"/>
    </row>
    <row r="81" spans="1:9" ht="15.95" customHeight="1" x14ac:dyDescent="0.2">
      <c r="A81" s="27">
        <f>SUM(A65:A80)</f>
        <v>0</v>
      </c>
      <c r="B81" s="28" t="s">
        <v>21</v>
      </c>
      <c r="C81" s="13"/>
      <c r="D81" s="13"/>
      <c r="E81" s="13"/>
      <c r="F81" s="13"/>
      <c r="G81" s="13"/>
      <c r="H81" s="14" t="s">
        <v>17</v>
      </c>
      <c r="I81" s="29">
        <f>SUM(I65:I79)</f>
        <v>0</v>
      </c>
    </row>
    <row r="82" spans="1:9" ht="15.95" customHeight="1" thickBot="1" x14ac:dyDescent="0.25">
      <c r="A82" s="6" t="s">
        <v>16</v>
      </c>
      <c r="B82" s="7"/>
      <c r="C82" s="7"/>
      <c r="D82" s="7"/>
      <c r="E82" s="8"/>
      <c r="F82" s="8"/>
      <c r="G82" s="7"/>
      <c r="H82" s="7"/>
      <c r="I82" s="7"/>
    </row>
    <row r="83" spans="1:9" ht="7.5" customHeight="1" thickTop="1" x14ac:dyDescent="0.2">
      <c r="A83" s="15"/>
      <c r="B83" s="16"/>
      <c r="C83" s="16"/>
      <c r="D83" s="16"/>
      <c r="E83" s="12"/>
      <c r="F83" s="12"/>
      <c r="G83" s="16"/>
      <c r="H83" s="16"/>
      <c r="I83" s="30"/>
    </row>
    <row r="84" spans="1:9" ht="15.95" customHeight="1" x14ac:dyDescent="0.2">
      <c r="A84" s="1"/>
      <c r="B84" s="2" t="s">
        <v>83</v>
      </c>
      <c r="F84" s="9">
        <v>2500</v>
      </c>
      <c r="G84" s="2" t="s">
        <v>48</v>
      </c>
      <c r="I84" s="10">
        <f t="shared" ref="I84:I91" si="3">A84*F84</f>
        <v>0</v>
      </c>
    </row>
    <row r="85" spans="1:9" ht="15.95" customHeight="1" x14ac:dyDescent="0.2">
      <c r="A85" s="1"/>
      <c r="B85" s="2" t="s">
        <v>86</v>
      </c>
      <c r="F85" s="9">
        <v>1000</v>
      </c>
      <c r="G85" s="2" t="s">
        <v>48</v>
      </c>
      <c r="I85" s="10">
        <f t="shared" si="3"/>
        <v>0</v>
      </c>
    </row>
    <row r="86" spans="1:9" ht="15.95" customHeight="1" x14ac:dyDescent="0.2">
      <c r="A86" s="1"/>
      <c r="B86" s="2" t="s">
        <v>84</v>
      </c>
      <c r="F86" s="9">
        <v>55</v>
      </c>
      <c r="G86" s="2" t="s">
        <v>26</v>
      </c>
      <c r="I86" s="10">
        <f t="shared" si="3"/>
        <v>0</v>
      </c>
    </row>
    <row r="87" spans="1:9" ht="15.95" customHeight="1" x14ac:dyDescent="0.2">
      <c r="A87" s="1"/>
      <c r="B87" s="2" t="s">
        <v>85</v>
      </c>
      <c r="F87" s="9">
        <v>60</v>
      </c>
      <c r="G87" s="2" t="s">
        <v>26</v>
      </c>
      <c r="I87" s="10">
        <f t="shared" si="3"/>
        <v>0</v>
      </c>
    </row>
    <row r="88" spans="1:9" ht="15.95" customHeight="1" x14ac:dyDescent="0.2">
      <c r="A88" s="1"/>
      <c r="B88" s="2" t="s">
        <v>87</v>
      </c>
      <c r="F88" s="9">
        <v>1060</v>
      </c>
      <c r="G88" s="2" t="s">
        <v>48</v>
      </c>
      <c r="I88" s="10">
        <f t="shared" si="3"/>
        <v>0</v>
      </c>
    </row>
    <row r="89" spans="1:9" ht="15.95" customHeight="1" x14ac:dyDescent="0.2">
      <c r="A89" s="1"/>
      <c r="B89" s="2" t="s">
        <v>88</v>
      </c>
      <c r="F89" s="9">
        <v>1185</v>
      </c>
      <c r="G89" s="2" t="s">
        <v>48</v>
      </c>
      <c r="I89" s="10">
        <f t="shared" si="3"/>
        <v>0</v>
      </c>
    </row>
    <row r="90" spans="1:9" ht="15.95" customHeight="1" x14ac:dyDescent="0.2">
      <c r="A90" s="1"/>
      <c r="B90" s="2" t="s">
        <v>89</v>
      </c>
      <c r="F90" s="9">
        <v>6250</v>
      </c>
      <c r="G90" s="2" t="s">
        <v>48</v>
      </c>
      <c r="I90" s="10">
        <f t="shared" si="3"/>
        <v>0</v>
      </c>
    </row>
    <row r="91" spans="1:9" ht="15.95" customHeight="1" x14ac:dyDescent="0.2">
      <c r="A91" s="1"/>
      <c r="B91" s="17" t="s">
        <v>2</v>
      </c>
      <c r="F91" s="18">
        <v>0</v>
      </c>
      <c r="G91" s="19" t="s">
        <v>25</v>
      </c>
      <c r="I91" s="10">
        <f t="shared" si="3"/>
        <v>0</v>
      </c>
    </row>
    <row r="92" spans="1:9" ht="15.95" customHeight="1" thickBot="1" x14ac:dyDescent="0.25">
      <c r="A92" s="20"/>
      <c r="I92" s="21"/>
    </row>
    <row r="93" spans="1:9" ht="15.95" customHeight="1" thickBot="1" x14ac:dyDescent="0.25">
      <c r="A93" s="20"/>
      <c r="H93" s="22" t="s">
        <v>18</v>
      </c>
      <c r="I93" s="23">
        <f>SUM(I84:I91)</f>
        <v>0</v>
      </c>
    </row>
    <row r="94" spans="1:9" ht="15.95" customHeight="1" thickBot="1" x14ac:dyDescent="0.25">
      <c r="A94" s="24" t="s">
        <v>10</v>
      </c>
      <c r="B94" s="7"/>
      <c r="C94" s="7"/>
      <c r="D94" s="7"/>
      <c r="E94" s="8"/>
      <c r="F94" s="7"/>
      <c r="G94" s="7"/>
      <c r="H94" s="7"/>
      <c r="I94" s="26"/>
    </row>
    <row r="95" spans="1:9" ht="6" customHeight="1" thickTop="1" x14ac:dyDescent="0.2">
      <c r="A95" s="20"/>
      <c r="I95" s="21"/>
    </row>
    <row r="96" spans="1:9" ht="15.95" customHeight="1" x14ac:dyDescent="0.2">
      <c r="A96" s="1"/>
      <c r="B96" s="2" t="s">
        <v>3</v>
      </c>
      <c r="F96" s="9">
        <v>15000</v>
      </c>
      <c r="G96" s="2" t="s">
        <v>25</v>
      </c>
      <c r="I96" s="10">
        <f t="shared" ref="I96:I101" si="4">A96*F96</f>
        <v>0</v>
      </c>
    </row>
    <row r="97" spans="1:9" ht="15.95" customHeight="1" x14ac:dyDescent="0.2">
      <c r="A97" s="1"/>
      <c r="B97" s="2" t="s">
        <v>22</v>
      </c>
      <c r="F97" s="9">
        <v>263</v>
      </c>
      <c r="G97" s="2" t="s">
        <v>26</v>
      </c>
      <c r="I97" s="10">
        <f t="shared" si="4"/>
        <v>0</v>
      </c>
    </row>
    <row r="98" spans="1:9" ht="15.95" customHeight="1" x14ac:dyDescent="0.2">
      <c r="A98" s="1"/>
      <c r="B98" s="2" t="s">
        <v>23</v>
      </c>
      <c r="F98" s="9">
        <v>488</v>
      </c>
      <c r="G98" s="2" t="s">
        <v>26</v>
      </c>
      <c r="I98" s="10">
        <f t="shared" si="4"/>
        <v>0</v>
      </c>
    </row>
    <row r="99" spans="1:9" ht="15.95" customHeight="1" x14ac:dyDescent="0.2">
      <c r="A99" s="1"/>
      <c r="B99" s="2" t="s">
        <v>24</v>
      </c>
      <c r="F99" s="9">
        <v>125</v>
      </c>
      <c r="G99" s="2" t="s">
        <v>26</v>
      </c>
      <c r="I99" s="10">
        <f t="shared" si="4"/>
        <v>0</v>
      </c>
    </row>
    <row r="100" spans="1:9" ht="15.95" customHeight="1" x14ac:dyDescent="0.2">
      <c r="A100" s="1"/>
      <c r="B100" s="2" t="s">
        <v>4</v>
      </c>
      <c r="F100" s="9">
        <v>75</v>
      </c>
      <c r="G100" s="2" t="s">
        <v>27</v>
      </c>
      <c r="I100" s="10">
        <f t="shared" si="4"/>
        <v>0</v>
      </c>
    </row>
    <row r="101" spans="1:9" ht="15.95" customHeight="1" x14ac:dyDescent="0.2">
      <c r="A101" s="1"/>
      <c r="B101" s="17" t="s">
        <v>7</v>
      </c>
      <c r="F101" s="31">
        <v>0</v>
      </c>
      <c r="G101" s="19" t="s">
        <v>25</v>
      </c>
      <c r="I101" s="10">
        <f t="shared" si="4"/>
        <v>0</v>
      </c>
    </row>
    <row r="102" spans="1:9" ht="15.95" customHeight="1" thickBot="1" x14ac:dyDescent="0.25">
      <c r="A102" s="20"/>
      <c r="I102" s="21"/>
    </row>
    <row r="103" spans="1:9" ht="15.95" customHeight="1" thickBot="1" x14ac:dyDescent="0.25">
      <c r="A103" s="20"/>
      <c r="H103" s="22" t="s">
        <v>19</v>
      </c>
      <c r="I103" s="23">
        <f>SUM(I96:I101)</f>
        <v>0</v>
      </c>
    </row>
    <row r="104" spans="1:9" ht="15.95" customHeight="1" thickBot="1" x14ac:dyDescent="0.25">
      <c r="A104" s="20"/>
    </row>
    <row r="105" spans="1:9" ht="15.95" customHeight="1" x14ac:dyDescent="0.2">
      <c r="A105" s="32" t="s">
        <v>11</v>
      </c>
      <c r="B105" s="33"/>
      <c r="C105" s="33"/>
      <c r="D105" s="33"/>
      <c r="E105" s="34"/>
      <c r="F105" s="33"/>
      <c r="G105" s="33"/>
      <c r="H105" s="50">
        <f>I103</f>
        <v>0</v>
      </c>
      <c r="I105" s="51"/>
    </row>
    <row r="106" spans="1:9" ht="15.95" customHeight="1" x14ac:dyDescent="0.2">
      <c r="A106" s="35" t="s">
        <v>12</v>
      </c>
      <c r="B106" s="16"/>
      <c r="C106" s="16"/>
      <c r="D106" s="16"/>
      <c r="E106" s="12"/>
      <c r="F106" s="16"/>
      <c r="G106" s="16"/>
      <c r="H106" s="52">
        <f>(I28+I62+I81+I93)</f>
        <v>0</v>
      </c>
      <c r="I106" s="53"/>
    </row>
    <row r="107" spans="1:9" ht="15.95" customHeight="1" thickBot="1" x14ac:dyDescent="0.25">
      <c r="A107" s="35" t="s">
        <v>5</v>
      </c>
      <c r="B107" s="16"/>
      <c r="C107" s="16"/>
      <c r="D107" s="16"/>
      <c r="E107" s="12"/>
      <c r="F107" s="16"/>
      <c r="G107" s="16"/>
      <c r="H107" s="54">
        <f>(H105+H106)</f>
        <v>0</v>
      </c>
      <c r="I107" s="55"/>
    </row>
    <row r="108" spans="1:9" ht="15.95" customHeight="1" thickBot="1" x14ac:dyDescent="0.25">
      <c r="A108" s="36" t="s">
        <v>6</v>
      </c>
      <c r="B108" s="37"/>
      <c r="C108" s="37"/>
      <c r="D108" s="37"/>
      <c r="E108" s="38"/>
      <c r="F108" s="37"/>
      <c r="G108" s="37"/>
      <c r="H108" s="42">
        <f>(H107*3.5%)</f>
        <v>0</v>
      </c>
      <c r="I108" s="43"/>
    </row>
    <row r="109" spans="1:9" ht="15.95" customHeight="1" x14ac:dyDescent="0.2">
      <c r="A109" s="20"/>
    </row>
    <row r="110" spans="1:9" ht="15.95" customHeight="1" x14ac:dyDescent="0.2">
      <c r="A110" s="20"/>
    </row>
    <row r="111" spans="1:9" ht="15.95" customHeight="1" x14ac:dyDescent="0.2">
      <c r="A111" s="20"/>
    </row>
    <row r="112" spans="1:9" ht="15.95" customHeight="1" x14ac:dyDescent="0.2">
      <c r="A112" s="20"/>
    </row>
    <row r="113" spans="1:1" ht="15.95" customHeight="1" x14ac:dyDescent="0.2">
      <c r="A113" s="20"/>
    </row>
    <row r="114" spans="1:1" ht="15.95" customHeight="1" x14ac:dyDescent="0.2">
      <c r="A114" s="20"/>
    </row>
    <row r="115" spans="1:1" ht="15.95" customHeight="1" x14ac:dyDescent="0.2">
      <c r="A115" s="20"/>
    </row>
    <row r="116" spans="1:1" ht="15.95" customHeight="1" x14ac:dyDescent="0.2">
      <c r="A116" s="20"/>
    </row>
    <row r="117" spans="1:1" ht="15.95" customHeight="1" x14ac:dyDescent="0.2">
      <c r="A117" s="20"/>
    </row>
    <row r="118" spans="1:1" ht="20.100000000000001" customHeight="1" x14ac:dyDescent="0.2">
      <c r="A118" s="20"/>
    </row>
    <row r="119" spans="1:1" ht="20.100000000000001" customHeight="1" x14ac:dyDescent="0.2">
      <c r="A119" s="20"/>
    </row>
    <row r="120" spans="1:1" ht="20.100000000000001" customHeight="1" x14ac:dyDescent="0.2">
      <c r="A120" s="20"/>
    </row>
    <row r="121" spans="1:1" ht="20.100000000000001" customHeight="1" x14ac:dyDescent="0.2">
      <c r="A121" s="20"/>
    </row>
    <row r="122" spans="1:1" ht="20.100000000000001" customHeight="1" x14ac:dyDescent="0.2">
      <c r="A122" s="20"/>
    </row>
    <row r="123" spans="1:1" ht="20.100000000000001" customHeight="1" x14ac:dyDescent="0.2">
      <c r="A123" s="20"/>
    </row>
    <row r="124" spans="1:1" ht="20.100000000000001" customHeight="1" x14ac:dyDescent="0.2">
      <c r="A124" s="20"/>
    </row>
    <row r="125" spans="1:1" ht="20.100000000000001" customHeight="1" x14ac:dyDescent="0.2">
      <c r="A125" s="20"/>
    </row>
    <row r="126" spans="1:1" ht="20.100000000000001" customHeight="1" x14ac:dyDescent="0.2">
      <c r="A126" s="20"/>
    </row>
    <row r="127" spans="1:1" ht="20.100000000000001" customHeight="1" x14ac:dyDescent="0.2">
      <c r="A127" s="20"/>
    </row>
    <row r="128" spans="1:1" ht="20.100000000000001" customHeight="1" x14ac:dyDescent="0.2">
      <c r="A128" s="20"/>
    </row>
    <row r="129" spans="1:1" ht="20.100000000000001" customHeight="1" x14ac:dyDescent="0.2">
      <c r="A129" s="20"/>
    </row>
    <row r="130" spans="1:1" ht="20.100000000000001" customHeight="1" x14ac:dyDescent="0.2">
      <c r="A130" s="20"/>
    </row>
    <row r="131" spans="1:1" ht="20.100000000000001" customHeight="1" x14ac:dyDescent="0.2">
      <c r="A131" s="20"/>
    </row>
    <row r="132" spans="1:1" ht="20.100000000000001" customHeight="1" x14ac:dyDescent="0.2">
      <c r="A132" s="20"/>
    </row>
    <row r="133" spans="1:1" ht="20.100000000000001" customHeight="1" x14ac:dyDescent="0.2">
      <c r="A133" s="20"/>
    </row>
    <row r="134" spans="1:1" ht="20.100000000000001" customHeight="1" x14ac:dyDescent="0.2">
      <c r="A134" s="20"/>
    </row>
    <row r="135" spans="1:1" ht="20.100000000000001" customHeight="1" x14ac:dyDescent="0.2">
      <c r="A135" s="20"/>
    </row>
    <row r="136" spans="1:1" ht="20.100000000000001" customHeight="1" x14ac:dyDescent="0.2">
      <c r="A136" s="20"/>
    </row>
    <row r="137" spans="1:1" ht="20.100000000000001" customHeight="1" x14ac:dyDescent="0.2">
      <c r="A137" s="20"/>
    </row>
    <row r="138" spans="1:1" ht="20.100000000000001" customHeight="1" x14ac:dyDescent="0.2">
      <c r="A138" s="20"/>
    </row>
    <row r="139" spans="1:1" ht="20.100000000000001" customHeight="1" x14ac:dyDescent="0.2">
      <c r="A139" s="20"/>
    </row>
    <row r="140" spans="1:1" ht="20.100000000000001" customHeight="1" x14ac:dyDescent="0.2">
      <c r="A140" s="20"/>
    </row>
    <row r="141" spans="1:1" ht="20.100000000000001" customHeight="1" x14ac:dyDescent="0.2">
      <c r="A141" s="20"/>
    </row>
    <row r="142" spans="1:1" ht="20.100000000000001" customHeight="1" x14ac:dyDescent="0.2">
      <c r="A142" s="20"/>
    </row>
    <row r="143" spans="1:1" ht="20.100000000000001" customHeight="1" x14ac:dyDescent="0.2">
      <c r="A143" s="20"/>
    </row>
    <row r="144" spans="1:1" ht="20.100000000000001" customHeight="1" x14ac:dyDescent="0.2">
      <c r="A144" s="20"/>
    </row>
    <row r="145" spans="1:1" ht="20.100000000000001" customHeight="1" x14ac:dyDescent="0.2">
      <c r="A145" s="20"/>
    </row>
    <row r="146" spans="1:1" ht="20.100000000000001" customHeight="1" x14ac:dyDescent="0.2">
      <c r="A146" s="20"/>
    </row>
    <row r="147" spans="1:1" ht="20.100000000000001" customHeight="1" x14ac:dyDescent="0.2">
      <c r="A147" s="20"/>
    </row>
    <row r="148" spans="1:1" ht="20.100000000000001" customHeight="1" x14ac:dyDescent="0.2">
      <c r="A148" s="20"/>
    </row>
    <row r="149" spans="1:1" ht="20.100000000000001" customHeight="1" x14ac:dyDescent="0.2">
      <c r="A149" s="20"/>
    </row>
    <row r="150" spans="1:1" ht="20.100000000000001" customHeight="1" x14ac:dyDescent="0.2">
      <c r="A150" s="20"/>
    </row>
    <row r="151" spans="1:1" ht="20.100000000000001" customHeight="1" x14ac:dyDescent="0.2">
      <c r="A151" s="20"/>
    </row>
    <row r="152" spans="1:1" ht="20.100000000000001" customHeight="1" x14ac:dyDescent="0.2">
      <c r="A152" s="20"/>
    </row>
    <row r="153" spans="1:1" ht="20.100000000000001" customHeight="1" x14ac:dyDescent="0.2">
      <c r="A153" s="20"/>
    </row>
    <row r="154" spans="1:1" ht="20.100000000000001" customHeight="1" x14ac:dyDescent="0.2">
      <c r="A154" s="20"/>
    </row>
    <row r="155" spans="1:1" ht="20.100000000000001" customHeight="1" x14ac:dyDescent="0.2">
      <c r="A155" s="20"/>
    </row>
    <row r="156" spans="1:1" ht="20.100000000000001" customHeight="1" x14ac:dyDescent="0.2">
      <c r="A156" s="20"/>
    </row>
    <row r="157" spans="1:1" ht="20.100000000000001" customHeight="1" x14ac:dyDescent="0.2">
      <c r="A157" s="20"/>
    </row>
    <row r="158" spans="1:1" ht="20.100000000000001" customHeight="1" x14ac:dyDescent="0.2">
      <c r="A158" s="20"/>
    </row>
    <row r="159" spans="1:1" ht="20.100000000000001" customHeight="1" x14ac:dyDescent="0.2">
      <c r="A159" s="20"/>
    </row>
    <row r="160" spans="1:1" ht="20.100000000000001" customHeight="1" x14ac:dyDescent="0.2">
      <c r="A160" s="20"/>
    </row>
    <row r="161" spans="1:1" ht="20.100000000000001" customHeight="1" x14ac:dyDescent="0.2">
      <c r="A161" s="20"/>
    </row>
    <row r="162" spans="1:1" ht="20.100000000000001" customHeight="1" x14ac:dyDescent="0.2">
      <c r="A162" s="20"/>
    </row>
    <row r="163" spans="1:1" ht="20.100000000000001" customHeight="1" x14ac:dyDescent="0.2">
      <c r="A163" s="20"/>
    </row>
    <row r="164" spans="1:1" ht="20.100000000000001" customHeight="1" x14ac:dyDescent="0.2">
      <c r="A164" s="20"/>
    </row>
    <row r="165" spans="1:1" ht="20.100000000000001" customHeight="1" x14ac:dyDescent="0.2">
      <c r="A165" s="20"/>
    </row>
  </sheetData>
  <sheetProtection password="CDF4" sheet="1" objects="1" scenarios="1" selectLockedCells="1"/>
  <mergeCells count="9">
    <mergeCell ref="H108:I108"/>
    <mergeCell ref="C13:D13"/>
    <mergeCell ref="H13:I13"/>
    <mergeCell ref="A2:I2"/>
    <mergeCell ref="A1:I1"/>
    <mergeCell ref="C11:I11"/>
    <mergeCell ref="H105:I105"/>
    <mergeCell ref="H106:I106"/>
    <mergeCell ref="H107:I107"/>
  </mergeCells>
  <phoneticPr fontId="0" type="noConversion"/>
  <printOptions horizontalCentered="1"/>
  <pageMargins left="0.5" right="0.5" top="0.75" bottom="0.5" header="0.5" footer="0.25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and Sewer Cost Estimate</dc:title>
  <dc:creator>Lisa Kenney</dc:creator>
  <cp:lastModifiedBy>Bronow, Jeff</cp:lastModifiedBy>
  <cp:lastPrinted>2008-08-11T14:16:55Z</cp:lastPrinted>
  <dcterms:created xsi:type="dcterms:W3CDTF">2004-01-13T14:12:42Z</dcterms:created>
  <dcterms:modified xsi:type="dcterms:W3CDTF">2014-10-27T20:06:11Z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DownloadAsset.aspx?id=6442460436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2011-07-13T14:00:18Z</vt:filetime>
  </property>
  <property fmtid="{D5CDD505-2E9C-101B-9397-08002B2CF9AE}" pid="10" name="EktDateModified">
    <vt:filetime>2011-07-13T14:00:22Z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302080</vt:i4>
  </property>
  <property fmtid="{D5CDD505-2E9C-101B-9397-08002B2CF9AE}" pid="14" name="EktSearchable">
    <vt:i4>1</vt:i4>
  </property>
  <property fmtid="{D5CDD505-2E9C-101B-9397-08002B2CF9AE}" pid="15" name="EktEDescription">
    <vt:lpwstr>Summary </vt:lpwstr>
  </property>
  <property fmtid="{D5CDD505-2E9C-101B-9397-08002B2CF9AE}" pid="16" name="EktShowRelatedContent">
    <vt:bool>true</vt:bool>
  </property>
  <property fmtid="{D5CDD505-2E9C-101B-9397-08002B2CF9AE}" pid="17" name="ekttaxonomyenabled">
    <vt:i4>1</vt:i4>
  </property>
  <property fmtid="{D5CDD505-2E9C-101B-9397-08002B2CF9AE}" pid="18" name="EktAddress">
    <vt:lpwstr/>
  </property>
</Properties>
</file>