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T:\ADMIN\GRANTS\HomelessServices\HUD Grants and CoC Oversight\CoC Submissions\2017\"/>
    </mc:Choice>
  </mc:AlternateContent>
  <bookViews>
    <workbookView xWindow="1770" yWindow="1305" windowWidth="14805" windowHeight="5235" tabRatio="939" firstSheet="1" activeTab="2"/>
  </bookViews>
  <sheets>
    <sheet name="Variables" sheetId="19" state="hidden" r:id="rId1"/>
    <sheet name="Instructions" sheetId="22" r:id="rId2"/>
    <sheet name="Screen 2A. Subrecipients" sheetId="1" r:id="rId3"/>
    <sheet name="Screen 2B. Rec. Perf (for Subs)" sheetId="25" r:id="rId4"/>
    <sheet name="Screen 3A.Project Detail" sheetId="2" r:id="rId5"/>
    <sheet name="Screen 3B. Description" sheetId="4" r:id="rId6"/>
    <sheet name="Screen 4A. SptSvc for Particpts" sheetId="5" r:id="rId7"/>
    <sheet name="Screen 4B. Housing Type+Loc" sheetId="6" r:id="rId8"/>
    <sheet name="Screen 5A. Proj. Part. - HH " sheetId="8" r:id="rId9"/>
    <sheet name="Screen 5B. Proj. Part. Subpop" sheetId="9" r:id="rId10"/>
    <sheet name="Screen 5C. Outreach for Partic." sheetId="10" r:id="rId11"/>
    <sheet name="Screen 6A. Funding Request" sheetId="13" r:id="rId12"/>
    <sheet name="Screen 6D. Rental Assistance B " sheetId="14" r:id="rId13"/>
    <sheet name="Screen 6E. Supportive Svcs Bud" sheetId="16" r:id="rId14"/>
    <sheet name="ALL Salary Breakdown" sheetId="21" r:id="rId15"/>
    <sheet name="Screen 6H. Sources of Match" sheetId="18" r:id="rId16"/>
    <sheet name="Lists (2)" sheetId="23" state="hidden" r:id="rId17"/>
    <sheet name="Lists" sheetId="3" state="hidden" r:id="rId18"/>
    <sheet name="Screen 6I. Summary Budget" sheetId="24" r:id="rId19"/>
    <sheet name="Screen 7A. Attachments" sheetId="27" r:id="rId20"/>
  </sheets>
  <definedNames>
    <definedName name="Access">'Lists (2)'!$A$25:$A$31</definedName>
    <definedName name="Accessibility">'Lists (2)'!$A$45:$A$47</definedName>
    <definedName name="Associated_Catholic_Charities__Inc." localSheetId="3">'Screen 2B. Rec. Perf (for Subs)'!#REF!</definedName>
    <definedName name="Associated_Catholic_Charities__Inc.">'Screen 2A. Subrecipients'!#REF!</definedName>
    <definedName name="Commitment">'Lists (2)'!$A$63:$A$64</definedName>
    <definedName name="ComponentType">'Lists (2)'!$A$6:$A$10</definedName>
    <definedName name="Districts">'Lists (2)'!$A$71:$A$78</definedName>
    <definedName name="Frequency">'Lists (2)'!$A$34:$A$42</definedName>
    <definedName name="HousingType">'Lists (2)'!$A$50:$A$56</definedName>
    <definedName name="Match">'Lists (2)'!$A$59:$A$60</definedName>
    <definedName name="_xlnm.Print_Area" localSheetId="1">Instructions!$A$2:$A$13</definedName>
    <definedName name="Provider">'Lists (2)'!$A$19:$A$21</definedName>
    <definedName name="RentalAssistance">'Lists (2)'!$A$13:$A$16</definedName>
    <definedName name="Source">'Lists (2)'!$A$67:$A$68</definedName>
    <definedName name="YesNo">'Lists (2)'!$A$2:$A$3</definedName>
  </definedNames>
  <calcPr calcId="171027"/>
</workbook>
</file>

<file path=xl/calcChain.xml><?xml version="1.0" encoding="utf-8"?>
<calcChain xmlns="http://schemas.openxmlformats.org/spreadsheetml/2006/main">
  <c r="B8" i="24" l="1"/>
  <c r="F13" i="14"/>
  <c r="F12" i="14"/>
  <c r="C1" i="16" l="1"/>
  <c r="C23" i="16"/>
  <c r="B18" i="14"/>
  <c r="F14" i="14"/>
  <c r="F15" i="14"/>
  <c r="B16" i="24" l="1"/>
  <c r="A9" i="10" l="1"/>
  <c r="B5" i="2" l="1"/>
  <c r="C25" i="16" l="1"/>
  <c r="F11" i="14"/>
  <c r="F17" i="14"/>
  <c r="F16" i="14"/>
  <c r="F10" i="14"/>
  <c r="F18" i="14" l="1"/>
  <c r="B7" i="24" s="1"/>
  <c r="B7" i="14" l="1"/>
  <c r="B11" i="24"/>
  <c r="B13" i="24" s="1"/>
  <c r="F20" i="14"/>
  <c r="K7" i="21"/>
  <c r="B10" i="9"/>
  <c r="D16" i="8"/>
  <c r="C16" i="8"/>
  <c r="B16" i="8"/>
  <c r="B19" i="24" l="1"/>
  <c r="B3" i="18" s="1"/>
  <c r="C3" i="18" s="1"/>
  <c r="B17" i="24"/>
  <c r="E15" i="8"/>
  <c r="E14" i="8"/>
  <c r="E13" i="8"/>
  <c r="E12" i="8"/>
  <c r="E9" i="8"/>
  <c r="E16" i="8" l="1"/>
  <c r="K39" i="21" l="1"/>
  <c r="M39" i="21" s="1"/>
  <c r="K40" i="21"/>
  <c r="M40" i="21" s="1"/>
  <c r="K41" i="21"/>
  <c r="M41" i="21" s="1"/>
  <c r="K42" i="21"/>
  <c r="M42" i="21" s="1"/>
  <c r="K43" i="21"/>
  <c r="M43" i="21" s="1"/>
  <c r="K44" i="21"/>
  <c r="M44" i="21" s="1"/>
  <c r="K45" i="21"/>
  <c r="M45" i="21" s="1"/>
  <c r="K23" i="21"/>
  <c r="M23" i="21" s="1"/>
  <c r="K24" i="21"/>
  <c r="M24" i="21" s="1"/>
  <c r="K25" i="21"/>
  <c r="M25" i="21" s="1"/>
  <c r="K26" i="21"/>
  <c r="M26" i="21" s="1"/>
  <c r="K27" i="21"/>
  <c r="M27" i="21" s="1"/>
  <c r="K28" i="21"/>
  <c r="M28" i="21" s="1"/>
  <c r="K29" i="21"/>
  <c r="M29" i="21" s="1"/>
  <c r="K30" i="21"/>
  <c r="M30" i="21" s="1"/>
  <c r="K8" i="21"/>
  <c r="M8" i="21" s="1"/>
  <c r="K9" i="21"/>
  <c r="M9" i="21" s="1"/>
  <c r="K10" i="21"/>
  <c r="M10" i="21" s="1"/>
  <c r="K11" i="21"/>
  <c r="M11" i="21" s="1"/>
  <c r="K12" i="21"/>
  <c r="M12" i="21" s="1"/>
  <c r="K13" i="21"/>
  <c r="M13" i="21" s="1"/>
  <c r="K14" i="21"/>
  <c r="M14" i="21" s="1"/>
  <c r="K15" i="21"/>
  <c r="M15" i="21" s="1"/>
  <c r="K17" i="21"/>
  <c r="M17" i="21" s="1"/>
  <c r="K48" i="21" l="1"/>
  <c r="M48" i="21" s="1"/>
  <c r="L49" i="21"/>
  <c r="M7" i="21"/>
  <c r="K46" i="21"/>
  <c r="M46" i="21" s="1"/>
  <c r="K47" i="21"/>
  <c r="M47" i="21" s="1"/>
  <c r="K38" i="21"/>
  <c r="M38" i="21" s="1"/>
  <c r="K32" i="21"/>
  <c r="M32" i="21" s="1"/>
  <c r="K33" i="21"/>
  <c r="M33" i="21" s="1"/>
  <c r="K34" i="21"/>
  <c r="M34" i="21" s="1"/>
  <c r="K35" i="21"/>
  <c r="M35" i="21" s="1"/>
  <c r="K31" i="21"/>
  <c r="M31" i="21" s="1"/>
  <c r="K16" i="21"/>
  <c r="M16" i="21" s="1"/>
  <c r="K18" i="21"/>
  <c r="M18" i="21" s="1"/>
  <c r="K19" i="21"/>
  <c r="M19" i="21" s="1"/>
  <c r="K20" i="21"/>
  <c r="M20" i="21" s="1"/>
  <c r="M49" i="21" l="1"/>
  <c r="M36" i="21"/>
  <c r="K49" i="21"/>
  <c r="K21" i="21"/>
  <c r="M21" i="21"/>
  <c r="J49" i="21"/>
  <c r="I49" i="21"/>
  <c r="H49" i="21"/>
  <c r="G49" i="21"/>
  <c r="F49" i="21"/>
  <c r="E49" i="21"/>
  <c r="D49" i="21"/>
  <c r="C49" i="21"/>
  <c r="L36" i="21"/>
  <c r="J36" i="21"/>
  <c r="I36" i="21"/>
  <c r="H36" i="21"/>
  <c r="G36" i="21"/>
  <c r="F36" i="21"/>
  <c r="E36" i="21"/>
  <c r="D36" i="21"/>
  <c r="C36" i="21"/>
  <c r="K36" i="21"/>
  <c r="L21" i="21"/>
  <c r="J21" i="21"/>
  <c r="I21" i="21"/>
  <c r="H21" i="21"/>
  <c r="G21" i="21"/>
  <c r="F21" i="21"/>
  <c r="E21" i="21"/>
  <c r="L50" i="21" l="1"/>
  <c r="M50" i="21"/>
  <c r="F50" i="21"/>
  <c r="H50" i="21"/>
  <c r="J50" i="21"/>
  <c r="E50" i="21"/>
  <c r="G50" i="21"/>
  <c r="I50" i="21"/>
  <c r="K50" i="21"/>
  <c r="F26" i="9" l="1"/>
  <c r="G26" i="9"/>
  <c r="H26" i="9"/>
  <c r="I26" i="9"/>
  <c r="J26" i="9"/>
  <c r="K26" i="9"/>
  <c r="E26" i="9"/>
  <c r="B26" i="9"/>
  <c r="C18" i="9"/>
  <c r="D18" i="9"/>
  <c r="E18" i="9"/>
  <c r="F18" i="9"/>
  <c r="G18" i="9"/>
  <c r="H18" i="9"/>
  <c r="I18" i="9"/>
  <c r="J18" i="9"/>
  <c r="K18" i="9"/>
  <c r="B18" i="9"/>
  <c r="C10" i="9"/>
  <c r="D10" i="9"/>
  <c r="E10" i="9"/>
  <c r="F10" i="9"/>
  <c r="G10" i="9"/>
  <c r="H10" i="9"/>
  <c r="I10" i="9"/>
  <c r="J10" i="9"/>
  <c r="K10" i="9"/>
  <c r="C29" i="19"/>
  <c r="D29" i="19" s="1"/>
  <c r="C28" i="19"/>
  <c r="D28" i="19" s="1"/>
</calcChain>
</file>

<file path=xl/sharedStrings.xml><?xml version="1.0" encoding="utf-8"?>
<sst xmlns="http://schemas.openxmlformats.org/spreadsheetml/2006/main" count="596" uniqueCount="417">
  <si>
    <t>a. Organization Name</t>
  </si>
  <si>
    <t>b. Organization Type</t>
  </si>
  <si>
    <t>If "Other" Specify</t>
  </si>
  <si>
    <t>c. Employer or Tax ID #</t>
  </si>
  <si>
    <t>d. Organizational DUNS</t>
  </si>
  <si>
    <t>e. Physical Address</t>
  </si>
  <si>
    <t>Street 1</t>
  </si>
  <si>
    <t>Street 2</t>
  </si>
  <si>
    <t xml:space="preserve">City </t>
  </si>
  <si>
    <t>State</t>
  </si>
  <si>
    <t>Zip</t>
  </si>
  <si>
    <t>h. Has the subrecipient ever received a federal grant, either directly or through a state/local agency.</t>
  </si>
  <si>
    <t>i. Expected Sub-Award Amount:</t>
  </si>
  <si>
    <t>j. Contact Person</t>
  </si>
  <si>
    <t>First Name</t>
  </si>
  <si>
    <t>Middle Name</t>
  </si>
  <si>
    <t>Last Name</t>
  </si>
  <si>
    <t>Suffix</t>
  </si>
  <si>
    <t>Title</t>
  </si>
  <si>
    <t>Email address</t>
  </si>
  <si>
    <t>Confirm email address</t>
  </si>
  <si>
    <t>Phone Number</t>
  </si>
  <si>
    <t>Extension</t>
  </si>
  <si>
    <t>Fax</t>
  </si>
  <si>
    <t>M. Nonprofit with 501(c)(3) IRS Status</t>
  </si>
  <si>
    <t>1. Expiring Grant Number</t>
  </si>
  <si>
    <t>2a. CoC Number and Name</t>
  </si>
  <si>
    <t>2b. CoC Applicant Name</t>
  </si>
  <si>
    <t>3. Project Name</t>
  </si>
  <si>
    <t>4. Project Status</t>
  </si>
  <si>
    <t>5. Component Type</t>
  </si>
  <si>
    <t>6. Is Energy Star used at one or more of the proposed properties</t>
  </si>
  <si>
    <t>7. Does this project use one or more properities that have been conveyed through the Title V process.</t>
  </si>
  <si>
    <t>Yes</t>
  </si>
  <si>
    <t>No</t>
  </si>
  <si>
    <t>Yes/No</t>
  </si>
  <si>
    <t>Component Type</t>
  </si>
  <si>
    <t>PH</t>
  </si>
  <si>
    <t>SH</t>
  </si>
  <si>
    <t>TH</t>
  </si>
  <si>
    <t>SSO</t>
  </si>
  <si>
    <t>HMIS</t>
  </si>
  <si>
    <t>Rental Assistance</t>
  </si>
  <si>
    <t>N/A</t>
  </si>
  <si>
    <t>PRA</t>
  </si>
  <si>
    <t>SRA</t>
  </si>
  <si>
    <t>TRA</t>
  </si>
  <si>
    <t>ANNUAL ASSESSMENT OF SERVICE NEEDS</t>
  </si>
  <si>
    <t>ASSISTANCE WITH MOVING COSTS</t>
  </si>
  <si>
    <t>CASE MANAGEMENT</t>
  </si>
  <si>
    <t>CHILD CARE</t>
  </si>
  <si>
    <t>EDUCATION SERVICES</t>
  </si>
  <si>
    <t>FOOD</t>
  </si>
  <si>
    <t>EMPLOYMENT ASSISTANCE &amp; JOB TRAINING</t>
  </si>
  <si>
    <t>HOUSING SEARCH &amp; COUNSELING</t>
  </si>
  <si>
    <t>LEGAL SERVICES</t>
  </si>
  <si>
    <t>LIFE SKILLS</t>
  </si>
  <si>
    <t>MENTAL HEALTH SERVICES</t>
  </si>
  <si>
    <t>OUTPATIENT HEALTH SERVICES</t>
  </si>
  <si>
    <t>OUTREACH SERVICES</t>
  </si>
  <si>
    <t>SUBSTANCE ABUSE TREATMENT SERVICES</t>
  </si>
  <si>
    <t>TRANSPORTATION</t>
  </si>
  <si>
    <t>UTILITY DEPOSITS</t>
  </si>
  <si>
    <t>Provider</t>
  </si>
  <si>
    <t>Partner</t>
  </si>
  <si>
    <t>Subrecipient</t>
  </si>
  <si>
    <t>Non-Partner</t>
  </si>
  <si>
    <t>Access</t>
  </si>
  <si>
    <t>Onsite</t>
  </si>
  <si>
    <t>Short Walk</t>
  </si>
  <si>
    <t>Bus, rail, ferry</t>
  </si>
  <si>
    <t>Program Van</t>
  </si>
  <si>
    <t>Vehicle Share</t>
  </si>
  <si>
    <t>Dial a ride</t>
  </si>
  <si>
    <t>Pub/Private Regional Transport</t>
  </si>
  <si>
    <t>Frequency</t>
  </si>
  <si>
    <t>Daily</t>
  </si>
  <si>
    <t>Weekly</t>
  </si>
  <si>
    <t>Bi-Weekly</t>
  </si>
  <si>
    <t>Monthly</t>
  </si>
  <si>
    <t>Bi-Monthly</t>
  </si>
  <si>
    <t>Quarterly</t>
  </si>
  <si>
    <t>Semiannual</t>
  </si>
  <si>
    <t>Annualy</t>
  </si>
  <si>
    <t>As Needed</t>
  </si>
  <si>
    <t>Very Accesible : No barriers to transportation and within easy reach of all participants</t>
  </si>
  <si>
    <t>Somewhat Accessible: Minor barriers to transportation that requires some effort from participants</t>
  </si>
  <si>
    <t>Not Accessible: Significant barriers to transportation. Participants require significant external help</t>
  </si>
  <si>
    <t>1. Housing Type</t>
  </si>
  <si>
    <t>a. units</t>
  </si>
  <si>
    <t>b. beds</t>
  </si>
  <si>
    <t>City</t>
  </si>
  <si>
    <t>Zip Code</t>
  </si>
  <si>
    <t>Housing Type</t>
  </si>
  <si>
    <t>Barracks</t>
  </si>
  <si>
    <t>Dormitory, shared or private rooms</t>
  </si>
  <si>
    <t>Shared Housing</t>
  </si>
  <si>
    <t>Single Room Occupancy Units</t>
  </si>
  <si>
    <t>Clustered Apartments</t>
  </si>
  <si>
    <t>Scattered Site Apartments (incl. Effeciency)</t>
  </si>
  <si>
    <t>Single Family Homes (Townhomes, Duplex)</t>
  </si>
  <si>
    <t>Households</t>
  </si>
  <si>
    <r>
      <t xml:space="preserve">Households with </t>
    </r>
    <r>
      <rPr>
        <b/>
        <u/>
        <sz val="11"/>
        <color theme="1"/>
        <rFont val="Calibri"/>
        <family val="2"/>
        <scheme val="minor"/>
      </rPr>
      <t>at least</t>
    </r>
    <r>
      <rPr>
        <b/>
        <sz val="11"/>
        <color theme="1"/>
        <rFont val="Calibri"/>
        <family val="2"/>
        <scheme val="minor"/>
      </rPr>
      <t xml:space="preserve"> one Adult and One Child</t>
    </r>
  </si>
  <si>
    <r>
      <t xml:space="preserve">Adult Households </t>
    </r>
    <r>
      <rPr>
        <b/>
        <u/>
        <sz val="11"/>
        <color theme="1"/>
        <rFont val="Calibri"/>
        <family val="2"/>
        <scheme val="minor"/>
      </rPr>
      <t>without</t>
    </r>
    <r>
      <rPr>
        <b/>
        <sz val="11"/>
        <color theme="1"/>
        <rFont val="Calibri"/>
        <family val="2"/>
        <scheme val="minor"/>
      </rPr>
      <t xml:space="preserve"> Children</t>
    </r>
  </si>
  <si>
    <t>Characteristics</t>
  </si>
  <si>
    <r>
      <t xml:space="preserve">Persons in Housholds with </t>
    </r>
    <r>
      <rPr>
        <b/>
        <u/>
        <sz val="11"/>
        <color theme="1"/>
        <rFont val="Calibri"/>
        <family val="2"/>
        <scheme val="minor"/>
      </rPr>
      <t>at least</t>
    </r>
    <r>
      <rPr>
        <b/>
        <sz val="11"/>
        <color theme="1"/>
        <rFont val="Calibri"/>
        <family val="2"/>
        <scheme val="minor"/>
      </rPr>
      <t xml:space="preserve"> One Adult and One Child</t>
    </r>
  </si>
  <si>
    <r>
      <t xml:space="preserve">Adult Persons in households </t>
    </r>
    <r>
      <rPr>
        <b/>
        <u/>
        <sz val="11"/>
        <color theme="1"/>
        <rFont val="Calibri"/>
        <family val="2"/>
        <scheme val="minor"/>
      </rPr>
      <t>without</t>
    </r>
    <r>
      <rPr>
        <b/>
        <sz val="11"/>
        <color theme="1"/>
        <rFont val="Calibri"/>
        <family val="2"/>
        <scheme val="minor"/>
      </rPr>
      <t xml:space="preserve"> children</t>
    </r>
  </si>
  <si>
    <r>
      <t xml:space="preserve">Persons in Households with </t>
    </r>
    <r>
      <rPr>
        <b/>
        <u/>
        <sz val="11"/>
        <color theme="1"/>
        <rFont val="Calibri"/>
        <family val="2"/>
        <scheme val="minor"/>
      </rPr>
      <t>Only</t>
    </r>
    <r>
      <rPr>
        <b/>
        <sz val="11"/>
        <color theme="1"/>
        <rFont val="Calibri"/>
        <family val="2"/>
        <scheme val="minor"/>
      </rPr>
      <t xml:space="preserve"> children</t>
    </r>
  </si>
  <si>
    <t>Total Persons</t>
  </si>
  <si>
    <t>Total</t>
  </si>
  <si>
    <t>Persons in Households with Only Children</t>
  </si>
  <si>
    <t xml:space="preserve"> Chronically Homeless Non- Veterans</t>
  </si>
  <si>
    <t xml:space="preserve"> Chronically Homeless Veterans</t>
  </si>
  <si>
    <t>Non- Chronically Homeless Veterans</t>
  </si>
  <si>
    <t xml:space="preserve"> Chronic Substance Abuse</t>
  </si>
  <si>
    <t xml:space="preserve">  Persons with HIV/AIDS</t>
  </si>
  <si>
    <t xml:space="preserve">  Severely Mentally Ill</t>
  </si>
  <si>
    <t xml:space="preserve"> Victims of Domestic Violence</t>
  </si>
  <si>
    <t>Persons not represented by listed subpopulations</t>
  </si>
  <si>
    <t>Percentage</t>
  </si>
  <si>
    <t>Location</t>
  </si>
  <si>
    <t>Directly from the street or other locations not meant for human habitation.</t>
  </si>
  <si>
    <t>Directly from emergency shelters.</t>
  </si>
  <si>
    <t>Directly from safe havens.</t>
  </si>
  <si>
    <t>From transitional housing and previously resided in a place not meant for human habitation or emergency shelters, or safe havens.</t>
  </si>
  <si>
    <t>Persons fleeing domestic violence.</t>
  </si>
  <si>
    <t>Total of above percentages</t>
  </si>
  <si>
    <t> 1. Do any of the properties in this project have an active restrictive covenant?</t>
  </si>
  <si>
    <t>6. Select the costs for which funding is being requested:</t>
  </si>
  <si>
    <t>Leased Units</t>
  </si>
  <si>
    <t>Leased Structures</t>
  </si>
  <si>
    <t># of Units</t>
  </si>
  <si>
    <t>SRO  </t>
  </si>
  <si>
    <t>0 Bedroom  </t>
  </si>
  <si>
    <t>1 Bedroom  </t>
  </si>
  <si>
    <t>2 Bedroom  </t>
  </si>
  <si>
    <t>3 Bedroom  </t>
  </si>
  <si>
    <t>4 Bedroom  </t>
  </si>
  <si>
    <t>5 Bedroom  </t>
  </si>
  <si>
    <t>6 Bedroom  </t>
  </si>
  <si>
    <t>7 Bedroom  </t>
  </si>
  <si>
    <t>8 Bedroom  </t>
  </si>
  <si>
    <t>9 Bedroom  </t>
  </si>
  <si>
    <t>Size of Units  </t>
  </si>
  <si>
    <t>A quantity AND description must be entered for each requested cost. Any cost without a quantity and a description will be removed from the budget.</t>
  </si>
  <si>
    <t>Eligible Costs</t>
  </si>
  <si>
    <t>Quantity AND Description </t>
  </si>
  <si>
    <t>  1. Assessment of Service Needs</t>
  </si>
  <si>
    <t>  2. Assistance with Moving Costs</t>
  </si>
  <si>
    <t>  3. Case Management</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</si>
  <si>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</si>
  <si>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</si>
  <si>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</si>
  <si>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</si>
  <si>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</si>
  <si>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</si>
  <si>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</si>
  <si>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</si>
  <si>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</si>
  <si>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</si>
  <si>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</si>
  <si>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</si>
  <si>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  16. Utility Deposits</t>
  </si>
  <si>
    <t>Supportive Services Budget Detail</t>
  </si>
  <si>
    <t>Match</t>
  </si>
  <si>
    <t>Leverage</t>
  </si>
  <si>
    <t>Type of Commitment</t>
  </si>
  <si>
    <t>Cash</t>
  </si>
  <si>
    <t>In-Kind</t>
  </si>
  <si>
    <t>Type of Source</t>
  </si>
  <si>
    <t>Private</t>
  </si>
  <si>
    <t>Government</t>
  </si>
  <si>
    <t>Organization Name</t>
  </si>
  <si>
    <t>Employer/Tax ID</t>
  </si>
  <si>
    <t>Organization DUNS</t>
  </si>
  <si>
    <t>Congressional Org</t>
  </si>
  <si>
    <t>Has sub ever received a federal grant?</t>
  </si>
  <si>
    <t>Expected Sub-award amount</t>
  </si>
  <si>
    <t>Expiring Grant Number</t>
  </si>
  <si>
    <t>CoC Number and Name</t>
  </si>
  <si>
    <t>CoC Applicant Name</t>
  </si>
  <si>
    <t>Project Name</t>
  </si>
  <si>
    <t>Project Status</t>
  </si>
  <si>
    <t>Scope from previous grant</t>
  </si>
  <si>
    <t>Supportive Service Budget</t>
  </si>
  <si>
    <t>Budget</t>
  </si>
  <si>
    <t>Allowed</t>
  </si>
  <si>
    <t>Requested</t>
  </si>
  <si>
    <t>Match?</t>
  </si>
  <si>
    <t>Operating Budget</t>
  </si>
  <si>
    <t>Prefix</t>
  </si>
  <si>
    <t>City of Baltimore - Mayor's Office</t>
  </si>
  <si>
    <t>MD501 - Baltimore City CoC</t>
  </si>
  <si>
    <t>f. Congressional District (List all that apply)</t>
  </si>
  <si>
    <t>Congressional Districts</t>
  </si>
  <si>
    <t>MD-001</t>
  </si>
  <si>
    <t>MD-002</t>
  </si>
  <si>
    <t>MD-003</t>
  </si>
  <si>
    <t>MD-004</t>
  </si>
  <si>
    <t>MD-005</t>
  </si>
  <si>
    <t>MD-006</t>
  </si>
  <si>
    <t>MD-007</t>
  </si>
  <si>
    <t>MD-008</t>
  </si>
  <si>
    <t>Standard</t>
  </si>
  <si>
    <t>Chronic Homeless</t>
  </si>
  <si>
    <t>Veterans</t>
  </si>
  <si>
    <t>Youth (Under 25)</t>
  </si>
  <si>
    <t>Families</t>
  </si>
  <si>
    <t>Domestic Violence</t>
  </si>
  <si>
    <t>Substance Abuse</t>
  </si>
  <si>
    <t>Mental Illness</t>
  </si>
  <si>
    <t>HIV/AIDS</t>
  </si>
  <si>
    <t>Sources of Match</t>
  </si>
  <si>
    <t>PERSONNEL COSTS</t>
  </si>
  <si>
    <t>Job Title</t>
  </si>
  <si>
    <r>
      <t>Name of</t>
    </r>
    <r>
      <rPr>
        <b/>
        <sz val="12"/>
        <color indexed="8"/>
        <rFont val="Arial"/>
        <family val="2"/>
      </rPr>
      <t xml:space="preserve"> </t>
    </r>
    <r>
      <rPr>
        <b/>
        <sz val="10"/>
        <color indexed="8"/>
        <rFont val="Arial"/>
        <family val="2"/>
      </rPr>
      <t>Staff</t>
    </r>
  </si>
  <si>
    <t>Annual Salary</t>
  </si>
  <si>
    <t>Hourly Rate</t>
  </si>
  <si>
    <t>FICA</t>
  </si>
  <si>
    <t>Unemployment Insurance</t>
  </si>
  <si>
    <t>Other Fringe</t>
  </si>
  <si>
    <t>% of Staff Time on the Project</t>
  </si>
  <si>
    <t>Other Funding</t>
  </si>
  <si>
    <t>Total Project Costs</t>
  </si>
  <si>
    <t>Salary Budget Notes (Briefly describe the position's role)</t>
  </si>
  <si>
    <t>Health/ Dental</t>
  </si>
  <si>
    <t>Retirement</t>
  </si>
  <si>
    <t>Other (must describe)</t>
  </si>
  <si>
    <t>SUPPORTIVE SERVICES</t>
  </si>
  <si>
    <t>1.0 FTE Case Manager</t>
  </si>
  <si>
    <t>John Smith</t>
  </si>
  <si>
    <t xml:space="preserve"> </t>
  </si>
  <si>
    <t>Subtotal Supportive Services</t>
  </si>
  <si>
    <t xml:space="preserve">PROJECT ADMINISTRATION </t>
  </si>
  <si>
    <t>Subtotal Project Admin</t>
  </si>
  <si>
    <t>TOTAL PERSONNEL COSTS</t>
  </si>
  <si>
    <t>Associated Catholic Charities, Inc.</t>
  </si>
  <si>
    <t>MD0030L3B011205</t>
  </si>
  <si>
    <t>Catholic Charities - Project FRESH Start PHP</t>
  </si>
  <si>
    <t>Project FRESH Start (PFS) is a joint program of Catholic Charities, Associated
Black Charities and The Associated Jewish Charities. PFS serves a Baltimore
City-wide population of homeless families by providing residential stabilization
through scattered-site housing and long-term change through support services
that empower families to reach self-sufficiency. Referrals often come from
Baltimore City Public School social workers with knowledge of homeless
children.
PFS serves famlies, predominately single mothers with dependent children. The
average participant is a disabled single mother with two children who is
unemployed at entry and who has a history of substance abuse, domestic
violence and/or mental health issues. Lack of education, marketable job skills
and inadequate life and decision-making skills tend to be major factors in
perpetuating the cycle of poverty and homelessness.
While in the program, clients are expected to engage in services that will lead to
self-sufficiency, maintenance of permanent housing and stable employment,
including job skills training and educational programs, as appropriate, quarterly
workshops on budgeting, parenting, life skills, self-esteem, health and nutrition,
and weekly case management sessions to monitor progress.
Casework staff meet with clients in their homes to better monitor the family's
progress toward independence. During these sessions the worker and client
review the family's budget and expenses, time management, child rearing,
resolving conflict with neighbors, co-workers and family members and status of
goals related to employment, addictions, health and mental health, among other
topics.
Working with clients, as appropriate and able, the caseworker helps locate
employment and educational programs, assist the client with enrollment and
monitors progress toward completion. Clients also work with their caseworker to
determine the mainstream benefits they are eligible to apply for. The
caseworker assists the clients to complete the necessary paperwork and, as
appropriate, sets up appointments with providers for the client.
Money management is another focus area. Clients work with their caseworker
to develop a money management plan that addresses payment of bills, savings
and debt reduction.
Recovery support is an important component of the program and includes:</t>
  </si>
  <si>
    <r>
      <rPr>
        <b/>
        <sz val="12"/>
        <color theme="1"/>
        <rFont val="Calibri"/>
        <family val="2"/>
        <scheme val="minor"/>
      </rPr>
      <t>2. Does your project have a specific population focus?</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your project has special capacity in its facilities, program designs, tools, outreach, or methodologies for a specific subpopulation(s). This does not mean that your project exclusively serves that subpopulation(s), but rather that your project is uniquely equipped to serve them. </t>
    </r>
  </si>
  <si>
    <r>
      <rPr>
        <b/>
        <sz val="12"/>
        <color theme="1"/>
        <rFont val="Calibri"/>
        <family val="2"/>
        <scheme val="minor"/>
      </rPr>
      <t>1. General Description.</t>
    </r>
    <r>
      <rPr>
        <sz val="12"/>
        <color theme="1"/>
        <rFont val="Calibri"/>
        <family val="2"/>
        <scheme val="minor"/>
      </rPr>
      <t xml:space="preserve"> Provide a clear and concise description of the scope of the project. The description should describe the community needs, target population(s) to be served, project plan for addressing the identified housing and supportive service needs, projected project outcome(s), coordination with other source(s)or partner(s), and the reason why CoC Program support is needed. The information provided in this narrative must not conflict with information provided in other parts of the project application. For example, if the project operates with a commitment to the Housing First approach as indicated later on this screen, the narrative should also indicate a commitment to the Housing First approach.</t>
    </r>
  </si>
  <si>
    <r>
      <rPr>
        <b/>
        <sz val="12"/>
        <color theme="1"/>
        <rFont val="Calibri"/>
        <family val="2"/>
        <scheme val="minor"/>
      </rPr>
      <t>a. Does the project quickly move participants into permanent housing?</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to this question if your project will quickly move program participants into permanent housing without additional steps (e.g., required stay in transitional housing before moving to permanent housing). If you are a domestic violence (DV) program you should select “Yes” if you will quickly move program participants into permanent housing after immediate safety needs are addressed (e.g., a person who is still in danger from a violent situation and would move into PH once the dangerous situation has been addressed). Select “No” if the project does not work to move program participants quickly into permanent housing.</t>
    </r>
  </si>
  <si>
    <r>
      <t xml:space="preserve">3. Housing First. </t>
    </r>
    <r>
      <rPr>
        <sz val="12"/>
        <color theme="1"/>
        <rFont val="Calibri"/>
        <family val="2"/>
        <scheme val="minor"/>
      </rPr>
      <t xml:space="preserve">Housing First is a model of housing assistance that prioritizes rapid placement and stabilization in permanent housing that does not have service participation requirements or preconditions (such as sobriety or a minimum income threshold).It is an approach to: </t>
    </r>
    <r>
      <rPr>
        <b/>
        <sz val="12"/>
        <color theme="1"/>
        <rFont val="Calibri"/>
        <family val="2"/>
        <scheme val="minor"/>
      </rPr>
      <t>1)</t>
    </r>
    <r>
      <rPr>
        <sz val="12"/>
        <color theme="1"/>
        <rFont val="Calibri"/>
        <family val="2"/>
        <scheme val="minor"/>
      </rPr>
      <t xml:space="preserve"> quickly and successfully connect individuals and families experiencing homelessness to permanent housing; </t>
    </r>
    <r>
      <rPr>
        <b/>
        <sz val="12"/>
        <color theme="1"/>
        <rFont val="Calibri"/>
        <family val="2"/>
        <scheme val="minor"/>
      </rPr>
      <t>2)</t>
    </r>
    <r>
      <rPr>
        <sz val="12"/>
        <color theme="1"/>
        <rFont val="Calibri"/>
        <family val="2"/>
        <scheme val="minor"/>
      </rPr>
      <t xml:space="preserve"> without barriers to entry, such as sobriety, treatment or service participation requirements; or </t>
    </r>
    <r>
      <rPr>
        <b/>
        <sz val="12"/>
        <color theme="1"/>
        <rFont val="Calibri"/>
        <family val="2"/>
        <scheme val="minor"/>
      </rPr>
      <t xml:space="preserve">3) </t>
    </r>
    <r>
      <rPr>
        <sz val="12"/>
        <color theme="1"/>
        <rFont val="Calibri"/>
        <family val="2"/>
        <scheme val="minor"/>
      </rPr>
      <t>related preconditions that might lead to the program participant’s termination from the project. Supportive services are offered to maximize housing stability and prevent returns to homelessness as opposed to addressing predetermined treatment goals prior to permanent housing entry; however, participation in supportive services is based on the needs and desires of program participants. Review Sections II.A.7. and VII.A.1.g. of the FY 2016 CoC Program Competition NOFA and the Housing First in PSH brief at 
www.hudexchange.info/resource/3892/housing-first-in-permanent-supportive-housing-brief/) for more information.</t>
    </r>
  </si>
  <si>
    <t>1) Having too little or little income;</t>
  </si>
  <si>
    <t xml:space="preserve">2) Active or history of substance abuse; </t>
  </si>
  <si>
    <t xml:space="preserve">3) Having a criminal record with exceptions for state-mandated restrictions; and </t>
  </si>
  <si>
    <t>4) Fleeing domestic violence (e.g., lack of a protective order, period of separation from abuser, or law enforcement involvement).</t>
  </si>
  <si>
    <t xml:space="preserve">5) None of the above. </t>
  </si>
  <si>
    <r>
      <rPr>
        <b/>
        <sz val="12"/>
        <color theme="1"/>
        <rFont val="Calibri"/>
        <family val="2"/>
        <scheme val="minor"/>
      </rPr>
      <t>b. Has the project removed the following barriers to accessing housing and services? (Select ALL that apply)</t>
    </r>
    <r>
      <rPr>
        <sz val="12"/>
        <color theme="1"/>
        <rFont val="Calibri"/>
        <family val="2"/>
        <scheme val="minor"/>
      </rPr>
      <t xml:space="preserve">: Check the box next to each item to confirm that your project has </t>
    </r>
    <r>
      <rPr>
        <b/>
        <sz val="12"/>
        <color theme="1"/>
        <rFont val="Calibri"/>
        <family val="2"/>
        <scheme val="minor"/>
      </rPr>
      <t>removed (or never had) barriers</t>
    </r>
    <r>
      <rPr>
        <sz val="12"/>
        <color theme="1"/>
        <rFont val="Calibri"/>
        <family val="2"/>
        <scheme val="minor"/>
      </rPr>
      <t xml:space="preserve"> to program access related to each of the following listed below. If all of these barriers to access still exist, select “None of the above.”</t>
    </r>
  </si>
  <si>
    <r>
      <t>c. Has the project removed the following as reasons for program termination?</t>
    </r>
    <r>
      <rPr>
        <sz val="12"/>
        <color theme="1"/>
        <rFont val="Calibri"/>
        <family val="2"/>
        <scheme val="minor"/>
      </rPr>
      <t xml:space="preserve"> Check the box next to each item to confirm that your project has removed (or never had) reasons for program participant termination related to each of the following:</t>
    </r>
  </si>
  <si>
    <t xml:space="preserve">1) Failure to participate in supportive services; </t>
  </si>
  <si>
    <t xml:space="preserve">2) Failure to make progress on a service plan; </t>
  </si>
  <si>
    <t xml:space="preserve">3) Loss of income or failure to improve income; </t>
  </si>
  <si>
    <t>4) Fleeing domestic violence; and</t>
  </si>
  <si>
    <t xml:space="preserve">5) Any other activity not covered in a lease agreement typically found in the project’s geographic area. If all of these reasons for program termination still exist, select “None of the above.” </t>
  </si>
  <si>
    <r>
      <rPr>
        <b/>
        <sz val="12"/>
        <color theme="1"/>
        <rFont val="Calibri"/>
        <family val="2"/>
        <scheme val="minor"/>
      </rPr>
      <t>4. Does the PH project provide PSH or RRH?</t>
    </r>
    <r>
      <rPr>
        <sz val="12"/>
        <color theme="1"/>
        <rFont val="Calibri"/>
        <family val="2"/>
        <scheme val="minor"/>
      </rPr>
      <t xml:space="preserve"> PH-PSH projects must select </t>
    </r>
    <r>
      <rPr>
        <b/>
        <sz val="12"/>
        <color theme="1"/>
        <rFont val="Calibri"/>
        <family val="2"/>
        <scheme val="minor"/>
      </rPr>
      <t>“PSH.”</t>
    </r>
    <r>
      <rPr>
        <sz val="12"/>
        <color theme="1"/>
        <rFont val="Calibri"/>
        <family val="2"/>
        <scheme val="minor"/>
      </rPr>
      <t xml:space="preserve"> Project Applicants that select ‘PSH’ will be able to select Rental Assistance, Leased Units, Leased Structures, and Operating as eligible housing activities in Part 6 of the application. PH-PSH Project Applicants may also select Leased Structures to provide supportive services. The selection must match the budget activities listed on the final HUD-approved FY 2016 GIW.</t>
    </r>
  </si>
  <si>
    <r>
      <rPr>
        <b/>
        <sz val="12"/>
        <color theme="1"/>
        <rFont val="Calibri"/>
        <family val="2"/>
        <scheme val="minor"/>
      </rPr>
      <t>d. Does the project follow a Housing First approach?</t>
    </r>
    <r>
      <rPr>
        <sz val="12"/>
        <color theme="1"/>
        <rFont val="Calibri"/>
        <family val="2"/>
        <scheme val="minor"/>
      </rPr>
      <t xml:space="preserve"> This field is (will be) automatically calculated and cannot be edited. Only if “Yes” was answered for 3a AND all of the boxes were checked for 3b and 3c, will this field indicate “Yes” to confirm a Housing First approach. Otherwise, this field will indicate “No” to confirm that the project will not follow a Housing First approach. Any project application that is submitted as using a Housing First approach will be required to operate as such.</t>
    </r>
  </si>
  <si>
    <t>Other ( Please list)</t>
  </si>
  <si>
    <r>
      <rPr>
        <b/>
        <sz val="12"/>
        <color theme="1"/>
        <rFont val="Calibri"/>
        <family val="2"/>
        <scheme val="minor"/>
      </rPr>
      <t>2a. Please identify the specific population focus. (Select ALL that apply)</t>
    </r>
    <r>
      <rPr>
        <sz val="12"/>
        <color theme="1"/>
        <rFont val="Calibri"/>
        <family val="2"/>
        <scheme val="minor"/>
      </rPr>
      <t xml:space="preserve"> If </t>
    </r>
    <r>
      <rPr>
        <b/>
        <sz val="12"/>
        <color theme="1"/>
        <rFont val="Calibri"/>
        <family val="2"/>
        <scheme val="minor"/>
      </rPr>
      <t>“Yes”</t>
    </r>
    <r>
      <rPr>
        <sz val="12"/>
        <color theme="1"/>
        <rFont val="Calibri"/>
        <family val="2"/>
        <scheme val="minor"/>
      </rPr>
      <t xml:space="preserve"> to question 2 above, select one or more of the available subpopulations. If a subpopulation focus for your organization is not listed, check the box next to “Other” and then enter in the subpopulation in the text box provided.</t>
    </r>
  </si>
  <si>
    <r>
      <rPr>
        <b/>
        <sz val="12"/>
        <color theme="1"/>
        <rFont val="Calibri"/>
        <family val="2"/>
        <scheme val="minor"/>
      </rPr>
      <t>4b. Is this a CoC Program leasing or SHP project that had been approved by HUD to change the renewal project budget from leasing to rental assistance? (This change must appear on the final HUD-approved FY 2016 GIW. See 24 CFR 578.49(b)(8)):</t>
    </r>
    <r>
      <rPr>
        <sz val="12"/>
        <color theme="1"/>
        <rFont val="Calibri"/>
        <family val="2"/>
        <scheme val="minor"/>
      </rPr>
      <t xml:space="preserve"> This question will only appear if you selected </t>
    </r>
    <r>
      <rPr>
        <b/>
        <sz val="12"/>
        <color theme="1"/>
        <rFont val="Calibri"/>
        <family val="2"/>
        <scheme val="minor"/>
      </rPr>
      <t>“Yes”</t>
    </r>
    <r>
      <rPr>
        <sz val="12"/>
        <color theme="1"/>
        <rFont val="Calibri"/>
        <family val="2"/>
        <scheme val="minor"/>
      </rPr>
      <t xml:space="preserve"> in response to Question 4a. Select </t>
    </r>
    <r>
      <rPr>
        <b/>
        <sz val="12"/>
        <color theme="1"/>
        <rFont val="Calibri"/>
        <family val="2"/>
        <scheme val="minor"/>
      </rPr>
      <t>“No”</t>
    </r>
    <r>
      <rPr>
        <sz val="12"/>
        <color theme="1"/>
        <rFont val="Calibri"/>
        <family val="2"/>
        <scheme val="minor"/>
      </rPr>
      <t xml:space="preserve"> from the dropdown if the project was originally awarded under the S+C Program or if the project was awarded a rental assistance budget line item in a previous competition. Select </t>
    </r>
    <r>
      <rPr>
        <b/>
        <sz val="12"/>
        <color theme="1"/>
        <rFont val="Calibri"/>
        <family val="2"/>
        <scheme val="minor"/>
      </rPr>
      <t>“Yes”</t>
    </r>
    <r>
      <rPr>
        <sz val="12"/>
        <color theme="1"/>
        <rFont val="Calibri"/>
        <family val="2"/>
        <scheme val="minor"/>
      </rPr>
      <t xml:space="preserve"> from the dropdown if the following is true:
</t>
    </r>
    <r>
      <rPr>
        <i/>
        <sz val="12"/>
        <color theme="1"/>
        <rFont val="Calibri"/>
        <family val="2"/>
        <scheme val="minor"/>
      </rPr>
      <t>* The project was previously awarded leasing funds but was approved on the final HUDapproved FY 2016 GIW to change to rental assistance in order to come into compliance with the CoC Program Interim Rule. These types of projects must have an executed grant agreement amendment in place prior to the FY 2016 application deadline per the FY 2016 CoC Program Competition NOFA. If an executed grant agreement is not in place, dated no later than the FY 2016 application submission deadline, HUD will change the project back to leasing and the project must come into compliance with leasing requirements in the CoC Program interim rule.</t>
    </r>
  </si>
  <si>
    <t xml:space="preserve">Who is Providing </t>
  </si>
  <si>
    <t xml:space="preserve">Frequency </t>
  </si>
  <si>
    <t>2. Please identify whether the project includes the following activities:</t>
  </si>
  <si>
    <r>
      <rPr>
        <b/>
        <sz val="12"/>
        <color theme="1"/>
        <rFont val="Calibri"/>
        <family val="2"/>
        <scheme val="minor"/>
      </rPr>
      <t xml:space="preserve">2b. Use of a single application form for four or more mainstream programs?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uses a single application form that allow program participants to sign up for four or more mainstream programs. Select </t>
    </r>
    <r>
      <rPr>
        <b/>
        <sz val="12"/>
        <color theme="1"/>
        <rFont val="Calibri"/>
        <family val="2"/>
        <scheme val="minor"/>
      </rPr>
      <t>“No”</t>
    </r>
    <r>
      <rPr>
        <sz val="12"/>
        <color theme="1"/>
        <rFont val="Calibri"/>
        <family val="2"/>
        <scheme val="minor"/>
      </rPr>
      <t xml:space="preserve"> if mainstream forms are for 3 or fewer mainstream programs.</t>
    </r>
  </si>
  <si>
    <r>
      <rPr>
        <b/>
        <sz val="12"/>
        <color theme="1"/>
        <rFont val="Calibri"/>
        <family val="2"/>
        <scheme val="minor"/>
      </rPr>
      <t xml:space="preserve">2a. Transportation assistance to clients to attend mainstream benefit appointments, employment training, or jobs?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provides regular or as needed transportation assistance to mainstream and community resources, including appointments, employment training and educational programs, or jobs. Select </t>
    </r>
    <r>
      <rPr>
        <b/>
        <sz val="12"/>
        <color theme="1"/>
        <rFont val="Calibri"/>
        <family val="2"/>
        <scheme val="minor"/>
      </rPr>
      <t>“No”</t>
    </r>
    <r>
      <rPr>
        <sz val="12"/>
        <color theme="1"/>
        <rFont val="Calibri"/>
        <family val="2"/>
        <scheme val="minor"/>
      </rPr>
      <t xml:space="preserve"> if transportation is not regularly provided or cannot be provided consistently as requested.</t>
    </r>
  </si>
  <si>
    <r>
      <rPr>
        <b/>
        <sz val="12"/>
        <color theme="1"/>
        <rFont val="Calibri"/>
        <family val="2"/>
        <scheme val="minor"/>
      </rPr>
      <t>2c. Regular follow-ups with participants to ensure mainstream benefits are received and renewed?</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the project regularly follows-up with program participants at least annually to ensure that they have applied for and are receiving their mainstream benefits and to renew benefits when required. Select </t>
    </r>
    <r>
      <rPr>
        <b/>
        <sz val="12"/>
        <color theme="1"/>
        <rFont val="Calibri"/>
        <family val="2"/>
        <scheme val="minor"/>
      </rPr>
      <t>“No”</t>
    </r>
    <r>
      <rPr>
        <sz val="12"/>
        <color theme="1"/>
        <rFont val="Calibri"/>
        <family val="2"/>
        <scheme val="minor"/>
      </rPr>
      <t xml:space="preserve"> if there is no or irregular follow-up concerning mainstream benefits.</t>
    </r>
  </si>
  <si>
    <r>
      <t xml:space="preserve">1. For all supportive services available to participants, indicate who will provide them, how they will be accessed and how often they will be provided: </t>
    </r>
    <r>
      <rPr>
        <sz val="12"/>
        <color theme="1"/>
        <rFont val="Calibri"/>
        <family val="2"/>
        <scheme val="minor"/>
      </rPr>
      <t xml:space="preserve">This list identifies </t>
    </r>
    <r>
      <rPr>
        <b/>
        <sz val="12"/>
        <color theme="1"/>
        <rFont val="Calibri"/>
        <family val="2"/>
        <scheme val="minor"/>
      </rPr>
      <t>ALL</t>
    </r>
    <r>
      <rPr>
        <sz val="12"/>
        <color theme="1"/>
        <rFont val="Calibri"/>
        <family val="2"/>
        <scheme val="minor"/>
      </rPr>
      <t xml:space="preserve"> of the supportive services that are provided to program participants in the PH-PSH project by the project applicant, subrecipient, partner organization, or Non-Partner organization. The project applicant should complete each row of drop down menus for all supportive services that will be provided to program participants, regardless of funding source. Do not limit this selection to just the supportive services that are being requested in your project application - include the supportive services that are being provided by other organization or grants too. If more than one Provider or Frequency is relevant for a single service, select the provider and access that is used the most often. If more than one provider offers the service equally often, choose the provider according to the following order: 1) Applicant, 2) Subrecipient, 3) Partner, and 4) Non-Partner. </t>
    </r>
    <r>
      <rPr>
        <b/>
        <sz val="12"/>
        <color theme="1"/>
        <rFont val="Calibri"/>
        <family val="2"/>
        <scheme val="minor"/>
      </rPr>
      <t>Note:</t>
    </r>
    <r>
      <rPr>
        <sz val="12"/>
        <color theme="1"/>
        <rFont val="Calibri"/>
        <family val="2"/>
        <scheme val="minor"/>
      </rPr>
      <t xml:space="preserve"> The list is exclusive and exhaustive according to 24 CFR 578.53. Applicants must complete the drop down menus for at least one service/row.</t>
    </r>
  </si>
  <si>
    <r>
      <rPr>
        <b/>
        <sz val="12"/>
        <color theme="1"/>
        <rFont val="Calibri"/>
        <family val="2"/>
        <scheme val="minor"/>
      </rPr>
      <t>3. Do program participants have access to SSI/SSDI technical assistance provided by the applicant, a subrecipient, or partner agency?</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program participants have access to SSI/SSDI technical assistance. The assistance can be provided by the applicant, a subrecipient, or a partner agency–through a formal or informal relationship. Select </t>
    </r>
    <r>
      <rPr>
        <b/>
        <sz val="12"/>
        <color theme="1"/>
        <rFont val="Calibri"/>
        <family val="2"/>
        <scheme val="minor"/>
      </rPr>
      <t>“No”</t>
    </r>
    <r>
      <rPr>
        <sz val="12"/>
        <color theme="1"/>
        <rFont val="Calibri"/>
        <family val="2"/>
        <scheme val="minor"/>
      </rPr>
      <t xml:space="preserve"> if there is no or significantly limited access to SSI/SSDI technical assistance.</t>
    </r>
  </si>
  <si>
    <r>
      <rPr>
        <b/>
        <i/>
        <sz val="12"/>
        <color theme="1"/>
        <rFont val="Calibri"/>
        <family val="2"/>
        <scheme val="minor"/>
      </rPr>
      <t xml:space="preserve">3a. Has the staff person providing the technical assistance completed SOAR training in the past 24 months? </t>
    </r>
    <r>
      <rPr>
        <i/>
        <sz val="12"/>
        <color theme="1"/>
        <rFont val="Calibri"/>
        <family val="2"/>
        <scheme val="minor"/>
      </rPr>
      <t xml:space="preserve">This question will only appear if </t>
    </r>
    <r>
      <rPr>
        <b/>
        <i/>
        <sz val="12"/>
        <color theme="1"/>
        <rFont val="Calibri"/>
        <family val="2"/>
        <scheme val="minor"/>
      </rPr>
      <t>“Yes”</t>
    </r>
    <r>
      <rPr>
        <i/>
        <sz val="12"/>
        <color theme="1"/>
        <rFont val="Calibri"/>
        <family val="2"/>
        <scheme val="minor"/>
      </rPr>
      <t xml:space="preserve"> is selected to the previous question. Select </t>
    </r>
    <r>
      <rPr>
        <b/>
        <i/>
        <sz val="12"/>
        <color theme="1"/>
        <rFont val="Calibri"/>
        <family val="2"/>
        <scheme val="minor"/>
      </rPr>
      <t>“Yes”</t>
    </r>
    <r>
      <rPr>
        <i/>
        <sz val="12"/>
        <color theme="1"/>
        <rFont val="Calibri"/>
        <family val="2"/>
        <scheme val="minor"/>
      </rPr>
      <t xml:space="preserve"> to indicate that the applicant, subrecipient or partner agency staff person who will be providing the SSI/SSDI technical assistance has completed SOAR training, online or in person, in the past 24 months. If more than one person will provide technical assistance, select </t>
    </r>
    <r>
      <rPr>
        <b/>
        <i/>
        <sz val="12"/>
        <color theme="1"/>
        <rFont val="Calibri"/>
        <family val="2"/>
        <scheme val="minor"/>
      </rPr>
      <t>“Yes”</t>
    </r>
    <r>
      <rPr>
        <i/>
        <sz val="12"/>
        <color theme="1"/>
        <rFont val="Calibri"/>
        <family val="2"/>
        <scheme val="minor"/>
      </rPr>
      <t xml:space="preserve"> only if all persons have completed the training. Otherwise, select </t>
    </r>
    <r>
      <rPr>
        <b/>
        <i/>
        <sz val="12"/>
        <color theme="1"/>
        <rFont val="Calibri"/>
        <family val="2"/>
        <scheme val="minor"/>
      </rPr>
      <t>“No.”</t>
    </r>
  </si>
  <si>
    <r>
      <t xml:space="preserve">2. Indicate the maximum number of units and beds available for project participants at the selected housing site.  NOTE:  </t>
    </r>
    <r>
      <rPr>
        <sz val="12"/>
        <color theme="1"/>
        <rFont val="Calibri"/>
        <family val="2"/>
        <scheme val="minor"/>
      </rPr>
      <t>A zero bedroom or efficiency must be indicated as 1 unit, 1 bedroom, and 1 bed. In addition, the number of units and beds listed on Screen 4B must be equal to or greater  than the total number of units and beds requested in the budget, Part 6 of this guide, and should match the number and characteristics of persons that the project is expected to serve recorded on Screens 5A and 5B.</t>
    </r>
  </si>
  <si>
    <r>
      <t xml:space="preserve">3. Address of building where units &amp; beds are located. </t>
    </r>
    <r>
      <rPr>
        <sz val="12"/>
        <color theme="1"/>
        <rFont val="Calibri"/>
        <family val="2"/>
        <scheme val="minor"/>
      </rPr>
      <t>Project Applicants are required to enter an address for all proposed and existing properties. Since the RRH project uses tenant-based rental assistance applicants should, enter the address for the program administration office. Projects serving victims of domestic violence, including human trafficking, may use a PO Box or other anonymous address to ensure the safety of program participants.</t>
    </r>
  </si>
  <si>
    <r>
      <rPr>
        <b/>
        <sz val="12"/>
        <color theme="1"/>
        <rFont val="Calibri"/>
        <family val="2"/>
        <scheme val="minor"/>
      </rPr>
      <t>4. Select the geographic area associated with this address:</t>
    </r>
    <r>
      <rPr>
        <sz val="12"/>
        <color theme="1"/>
        <rFont val="Calibri"/>
        <family val="2"/>
        <scheme val="minor"/>
      </rPr>
      <t xml:space="preserve"> Report the geographic area in which the housing type, units, and beds are actually located. The list of geographic areas is limited by the State(s) selected on Screen 1D of the application. Multiple areas can be selected if units are located in more than one county or city. Hold down the “Ctrl” key to make multiple selections.</t>
    </r>
  </si>
  <si>
    <t>Adults over age 24</t>
  </si>
  <si>
    <t>Adults ages 18-24</t>
  </si>
  <si>
    <t>Accompanied Children under age 18</t>
  </si>
  <si>
    <t>Unaccompanied Children under age 18</t>
  </si>
  <si>
    <t xml:space="preserve">Instructions for Categories </t>
  </si>
  <si>
    <t xml:space="preserve">Household Category Types </t>
  </si>
  <si>
    <t xml:space="preserve">Person Characteristics </t>
  </si>
  <si>
    <r>
      <rPr>
        <b/>
        <sz val="11"/>
        <color theme="1"/>
        <rFont val="Calibri"/>
        <family val="2"/>
        <scheme val="minor"/>
      </rPr>
      <t xml:space="preserve">Adults ages 18-24: </t>
    </r>
    <r>
      <rPr>
        <sz val="11"/>
        <color theme="1"/>
        <rFont val="Calibri"/>
        <family val="2"/>
        <scheme val="minor"/>
      </rPr>
      <t>A category implemented to account for transition age youth. Youth
previously captured under the category “Adult” should now be captured under the
category “Adults between the ages of 18 and 24.”</t>
    </r>
  </si>
  <si>
    <t>The tables are populated with white, dark grey and light grey fields. In each white field, list the number of households or type of person(s) served for the given household type. The dark grey cells are not applicable to the given type of persons, and the light grey cells, will be totaled automatically once the screen is saved. The screen has been designed to prevent Project Applicants from entering more households than persons for any given column, and at least one person must be entered for every column that has more than one household entered. The number and characteristics of persons that the project is expected to serve is recorded on this screen and should match the total number of units and beds requested on Screen 4B.</t>
  </si>
  <si>
    <t xml:space="preserve">Types of Person(s) </t>
  </si>
  <si>
    <r>
      <t xml:space="preserve">The numbers on "Screen 5A" are intended to reflect the </t>
    </r>
    <r>
      <rPr>
        <b/>
        <sz val="12"/>
        <color theme="1"/>
        <rFont val="Calibri"/>
        <family val="2"/>
        <scheme val="minor"/>
      </rPr>
      <t>households</t>
    </r>
    <r>
      <rPr>
        <sz val="12"/>
        <color theme="1"/>
        <rFont val="Calibri"/>
        <family val="2"/>
        <scheme val="minor"/>
      </rPr>
      <t xml:space="preserve"> and </t>
    </r>
    <r>
      <rPr>
        <b/>
        <sz val="12"/>
        <color theme="1"/>
        <rFont val="Calibri"/>
        <family val="2"/>
        <scheme val="minor"/>
      </rPr>
      <t>persons</t>
    </r>
    <r>
      <rPr>
        <u/>
        <sz val="12"/>
        <color theme="1"/>
        <rFont val="Calibri"/>
        <family val="2"/>
        <scheme val="minor"/>
      </rPr>
      <t xml:space="preserve"> proposed to be served on a given night when the project is at full operating occupancy</t>
    </r>
    <r>
      <rPr>
        <sz val="12"/>
        <color theme="1"/>
        <rFont val="Calibri"/>
        <family val="2"/>
        <scheme val="minor"/>
      </rPr>
      <t>. It should also match the program participant population reflected in the most recent grant agreement, as amended. The screen must include at least one household and at least one person in one of the household categories. Screen 5A is separated into two sections: 1) Household(s) served in row 1; and, 2) Person(s) served in rows 2 through 13. For both sections there are three editable columns that capture a specific type of household.</t>
    </r>
  </si>
  <si>
    <r>
      <rPr>
        <b/>
        <sz val="12"/>
        <color theme="1"/>
        <rFont val="Calibri"/>
        <family val="2"/>
        <scheme val="minor"/>
      </rPr>
      <t>Households with at least One Adult and One Child</t>
    </r>
    <r>
      <rPr>
        <sz val="12"/>
        <color theme="1"/>
        <rFont val="Calibri"/>
        <family val="2"/>
        <scheme val="minor"/>
      </rPr>
      <t>: To fall under this column and household
type, there must be at least one person at or above the age of 18, and at least one person under the
age of 18.</t>
    </r>
  </si>
  <si>
    <r>
      <rPr>
        <b/>
        <sz val="12"/>
        <color theme="1"/>
        <rFont val="Calibri"/>
        <family val="2"/>
        <scheme val="minor"/>
      </rPr>
      <t>Adult Households without Children</t>
    </r>
    <r>
      <rPr>
        <sz val="12"/>
        <color theme="1"/>
        <rFont val="Calibri"/>
        <family val="2"/>
        <scheme val="minor"/>
      </rPr>
      <t>: To fall under this column and household type, there must
be at least one person at or above the age of 18, and no person(s) under the age of 18.</t>
    </r>
  </si>
  <si>
    <r>
      <rPr>
        <b/>
        <sz val="12"/>
        <color theme="1"/>
        <rFont val="Calibri"/>
        <family val="2"/>
        <scheme val="minor"/>
      </rPr>
      <t xml:space="preserve">Households with Only Children: </t>
    </r>
    <r>
      <rPr>
        <sz val="12"/>
        <color theme="1"/>
        <rFont val="Calibri"/>
        <family val="2"/>
        <scheme val="minor"/>
      </rPr>
      <t>To fall under this column and household type, there may not
be any person(s) at or above the age of 18; only person(s) under the age of 18.</t>
    </r>
  </si>
  <si>
    <r>
      <rPr>
        <b/>
        <sz val="12"/>
        <color theme="1"/>
        <rFont val="Calibri"/>
        <family val="2"/>
        <scheme val="minor"/>
      </rPr>
      <t xml:space="preserve">Adult over age 24: </t>
    </r>
    <r>
      <rPr>
        <sz val="12"/>
        <color theme="1"/>
        <rFont val="Calibri"/>
        <family val="2"/>
        <scheme val="minor"/>
      </rPr>
      <t>A subset of the category of “Adults” to disaggregate “Youth” from older
adults.</t>
    </r>
  </si>
  <si>
    <r>
      <rPr>
        <b/>
        <sz val="12"/>
        <color theme="1"/>
        <rFont val="Calibri"/>
        <family val="2"/>
        <scheme val="minor"/>
      </rPr>
      <t xml:space="preserve">Adults ages 18-24: </t>
    </r>
    <r>
      <rPr>
        <sz val="12"/>
        <color theme="1"/>
        <rFont val="Calibri"/>
        <family val="2"/>
        <scheme val="minor"/>
      </rPr>
      <t>A category implemented to account for transition age youth. Youth
previously captured under the category “Adult” should now be captured under the
category “Adults between the ages of 18 and 24.”</t>
    </r>
  </si>
  <si>
    <r>
      <rPr>
        <b/>
        <sz val="12"/>
        <color theme="1"/>
        <rFont val="Calibri"/>
        <family val="2"/>
        <scheme val="minor"/>
      </rPr>
      <t xml:space="preserve">Accompanied Children under age 18: </t>
    </r>
    <r>
      <rPr>
        <sz val="12"/>
        <color theme="1"/>
        <rFont val="Calibri"/>
        <family val="2"/>
        <scheme val="minor"/>
      </rPr>
      <t>Includes all children and “youth” who are under the age
of 18. “Accompanied” is defined here as “in the company of parent or legal guardian regardless
of the age of the parent or legal guardian.”</t>
    </r>
  </si>
  <si>
    <r>
      <rPr>
        <b/>
        <sz val="12"/>
        <color theme="1"/>
        <rFont val="Calibri"/>
        <family val="2"/>
        <scheme val="minor"/>
      </rPr>
      <t xml:space="preserve">Unaccompanied Children under age 18: </t>
    </r>
    <r>
      <rPr>
        <sz val="12"/>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</si>
  <si>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t>Total Number of Households</t>
  </si>
  <si>
    <t>Person Characteristics</t>
  </si>
  <si>
    <r>
      <rPr>
        <b/>
        <sz val="11"/>
        <color theme="1"/>
        <rFont val="Calibri"/>
        <family val="2"/>
        <scheme val="minor"/>
      </rPr>
      <t xml:space="preserve">Households with Only Children: </t>
    </r>
    <r>
      <rPr>
        <sz val="11"/>
        <color theme="1"/>
        <rFont val="Calibri"/>
        <family val="2"/>
        <scheme val="minor"/>
      </rPr>
      <t>To fall under this column and household type, there may not be any person(s) at or above the age of 18; only person(s) under the age of 18.</t>
    </r>
  </si>
  <si>
    <r>
      <rPr>
        <b/>
        <sz val="11"/>
        <color theme="1"/>
        <rFont val="Calibri"/>
        <family val="2"/>
        <scheme val="minor"/>
      </rPr>
      <t>Adult Households without Children</t>
    </r>
    <r>
      <rPr>
        <sz val="11"/>
        <color theme="1"/>
        <rFont val="Calibri"/>
        <family val="2"/>
        <scheme val="minor"/>
      </rPr>
      <t>: To fall under this column and household type, there must be at least one person at or above the age of 18, and no person(s) under the age of 18.</t>
    </r>
  </si>
  <si>
    <r>
      <rPr>
        <b/>
        <sz val="11"/>
        <color theme="1"/>
        <rFont val="Calibri"/>
        <family val="2"/>
        <scheme val="minor"/>
      </rPr>
      <t>Households with at least One Adult and One Child</t>
    </r>
    <r>
      <rPr>
        <sz val="11"/>
        <color theme="1"/>
        <rFont val="Calibri"/>
        <family val="2"/>
        <scheme val="minor"/>
      </rPr>
      <t>: To fall under this column and household type, there must be at least one person at or above the age of 18, and at least one person under the
age of 18.</t>
    </r>
  </si>
  <si>
    <r>
      <rPr>
        <b/>
        <sz val="11"/>
        <color theme="1"/>
        <rFont val="Calibri"/>
        <family val="2"/>
        <scheme val="minor"/>
      </rPr>
      <t xml:space="preserve">Adult over age 24: </t>
    </r>
    <r>
      <rPr>
        <sz val="11"/>
        <color theme="1"/>
        <rFont val="Calibri"/>
        <family val="2"/>
        <scheme val="minor"/>
      </rPr>
      <t>A subset of the category of “Adults” to disaggregate “Youth” from older adults.</t>
    </r>
  </si>
  <si>
    <r>
      <rPr>
        <b/>
        <sz val="11"/>
        <color theme="1"/>
        <rFont val="Calibri"/>
        <family val="2"/>
        <scheme val="minor"/>
      </rPr>
      <t xml:space="preserve">Accompanied Children under age 18: </t>
    </r>
    <r>
      <rPr>
        <sz val="11"/>
        <color theme="1"/>
        <rFont val="Calibri"/>
        <family val="2"/>
        <scheme val="minor"/>
      </rPr>
      <t>Includes all children and “youth” who are under the age of 18. “Accompanied” is defined here as “in the company of parent or legal guardian regardless of the age of the parent or legal guardian.”</t>
    </r>
  </si>
  <si>
    <r>
      <rPr>
        <b/>
        <sz val="11"/>
        <color theme="1"/>
        <rFont val="Calibri"/>
        <family val="2"/>
        <scheme val="minor"/>
      </rPr>
      <t xml:space="preserve">Unaccompanied Children under age 18: </t>
    </r>
    <r>
      <rPr>
        <sz val="11"/>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</si>
  <si>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r>
      <t xml:space="preserve">Households with </t>
    </r>
    <r>
      <rPr>
        <b/>
        <u/>
        <sz val="11"/>
        <color theme="1"/>
        <rFont val="Calibri"/>
        <family val="2"/>
        <scheme val="minor"/>
      </rPr>
      <t>Only</t>
    </r>
    <r>
      <rPr>
        <b/>
        <sz val="11"/>
        <color theme="1"/>
        <rFont val="Calibri"/>
        <family val="2"/>
        <scheme val="minor"/>
      </rPr>
      <t xml:space="preserve"> Children</t>
    </r>
  </si>
  <si>
    <t>Screen 5B is meant to represent a detailed subpopulation breakdown of the persons reported in the three housing types on Screen 5A. Just as with Screen 5A, the numbers here are intended to reflect the households and persons proposed to be served on a given night when the project is at full operational capacity. The screen is collectively exhaustive, therefore, each person identified on Screen 5A must be accounted for, or the system will report an error and prevent application submission when the screen is saved. Screen 5B is separated into three tables corresponding to the three household types on Screen 5A. See the previous section of this guide for a description of the three household types. There are nine editable columns for all three tables that captures a priority subpopulation. One additional column accounts for persons that are not represented by the priority subpopulations.</t>
  </si>
  <si>
    <t xml:space="preserve">Developmental Disability </t>
  </si>
  <si>
    <t xml:space="preserve">Physical Disability </t>
  </si>
  <si>
    <t>Persons in Households with at Least One Child and One Adult</t>
  </si>
  <si>
    <t>Persons in Adult Households without Children</t>
  </si>
  <si>
    <t xml:space="preserve">Adults over age 24 </t>
  </si>
  <si>
    <t>Adults oages 18-24</t>
  </si>
  <si>
    <t xml:space="preserve">Accompanied children Under 18 </t>
  </si>
  <si>
    <t xml:space="preserve">Unaccompanied Children under age 18 </t>
  </si>
  <si>
    <t>Mutually Exclusive</t>
  </si>
  <si>
    <t>May Contain Duplicate Entries</t>
  </si>
  <si>
    <t>Mutually Exclusive to All Other Columns</t>
  </si>
  <si>
    <r>
      <t xml:space="preserve">1. Enter the Percentage of project participants that will be coming from each of the following locations. </t>
    </r>
    <r>
      <rPr>
        <sz val="12"/>
        <color theme="1"/>
        <rFont val="Calibri"/>
        <family val="2"/>
        <scheme val="minor"/>
      </rPr>
      <t>Indicate the percentage of homeless persons who will be admitted from each of the listed locations. Not all of the following locations are eligible locations for all projects types. For example, persons coming from transitional housing are not eligible for PH-RRH projects. Instead, renewal RRH projects must continue to serve individuals and families coming from the streets or emergency shelters. New RRH projects created through reallocation in the FY 2015 competition could also serve persons fleeing domestic violence.</t>
    </r>
  </si>
  <si>
    <t>Individuals coming from an institution where they have resided for 90 days or less AND have
entered the institution from the streets, emergency shelter, or safe haven, maintain their homeless
status during that time. Include these program participants in the percentages for streets, places
not meant for human habitation, emergency shelters, and safe havens accordingly.
Projects that have been approved to change from TH to PH-RRH should list residents who are
remaining in the program from the previous grant term according to the place from which they
originally entered. They should not be listed as entering from transitional housing simply
because they were in the program during the previous grant term. Refer to 24 CFR part 578, the FY 2016 CoC Program Competition NOFA, and the homeless definition at www.hudexchange.info/resource/1928/hearth-defining-homeless-final-rule/ for further guidance.</t>
  </si>
  <si>
    <t>2. Was the original project awarded as either a Samaritan Bonus or Permanent Housing Bonus project?</t>
  </si>
  <si>
    <t>4. Does this project propose to allocate funds according to an indirect cost rate?</t>
  </si>
  <si>
    <t>3. Are the requested renewal funds reduced from the previous award as a result of reallocation?</t>
  </si>
  <si>
    <t xml:space="preserve">Administering Department/Agency </t>
  </si>
  <si>
    <t xml:space="preserve">Direct Cost Base </t>
  </si>
  <si>
    <t>Indirect Cost Rate (%)</t>
  </si>
  <si>
    <t>4c. Do you plan to use the 10% de minimis rate?</t>
  </si>
  <si>
    <t xml:space="preserve">Operating </t>
  </si>
  <si>
    <t xml:space="preserve">HMIS </t>
  </si>
  <si>
    <t xml:space="preserve">4b. Has this rate been approved by your cognizant agency? </t>
  </si>
  <si>
    <r>
      <rPr>
        <b/>
        <sz val="11"/>
        <color theme="1"/>
        <rFont val="Calibri"/>
        <family val="2"/>
        <scheme val="minor"/>
      </rPr>
      <t xml:space="preserve">5. Select a grant term: </t>
    </r>
    <r>
      <rPr>
        <sz val="11"/>
        <color theme="1"/>
        <rFont val="Calibri"/>
        <family val="2"/>
        <scheme val="minor"/>
      </rPr>
      <t>This field automatically prepopulates with a 1-year grant term as most renewal projects are only eligible for 1-year grant terms with 1 year of funding.</t>
    </r>
  </si>
  <si>
    <t xml:space="preserve">Supportive Services </t>
  </si>
  <si>
    <r>
      <rPr>
        <b/>
        <sz val="12"/>
        <color theme="1"/>
        <rFont val="Calibri"/>
        <family val="2"/>
        <scheme val="minor"/>
      </rPr>
      <t>4a. Please complete the indirect cost rate schedule below (to the left):</t>
    </r>
    <r>
      <rPr>
        <sz val="12"/>
        <color theme="1"/>
        <rFont val="Calibri"/>
        <family val="2"/>
        <scheme val="minor"/>
      </rPr>
      <t xml:space="preserve"> Complete at least one row using information from either your approved plan or your proposal.</t>
    </r>
  </si>
  <si>
    <t xml:space="preserve">Rental Assistance Line Item </t>
  </si>
  <si>
    <t>RENTAL ADMINISTRATION</t>
  </si>
  <si>
    <t>DCRS/COC Costs</t>
  </si>
  <si>
    <t>Subtotal Rental Administration</t>
  </si>
  <si>
    <t xml:space="preserve">Type of Rental Assistance </t>
  </si>
  <si>
    <t xml:space="preserve">Metropolitan or non-metropolitan fair market rent area: </t>
  </si>
  <si>
    <t>NA</t>
  </si>
  <si>
    <t xml:space="preserve">these are autopopulated with HUD generated FMRs that are not on HUD website but have been approved by Headquarters </t>
  </si>
  <si>
    <t>Rental Assistance:</t>
  </si>
  <si>
    <t>Size of Units</t>
  </si>
  <si>
    <t>FMR/Actual Rent</t>
  </si>
  <si>
    <t># of Months</t>
  </si>
  <si>
    <t>SRO</t>
  </si>
  <si>
    <t>0 Bedroom</t>
  </si>
  <si>
    <t>1 Bedroom</t>
  </si>
  <si>
    <t>2 Bedrooms</t>
  </si>
  <si>
    <t>3 Bedrooms</t>
  </si>
  <si>
    <t>4 Bedrooms</t>
  </si>
  <si>
    <t>5 Bedrooms</t>
  </si>
  <si>
    <t>6+ Bedrooms</t>
  </si>
  <si>
    <t>Does the applicant request rental assistance funding for less than the area's per unit size fair
market rents?</t>
  </si>
  <si>
    <t xml:space="preserve">HUD Paid Rent </t>
  </si>
  <si>
    <t>Total Request</t>
  </si>
  <si>
    <t xml:space="preserve">Total Units and Annual Assistance Requested </t>
  </si>
  <si>
    <t xml:space="preserve">Grant Term </t>
  </si>
  <si>
    <t xml:space="preserve">1 Year </t>
  </si>
  <si>
    <t xml:space="preserve">Total Request for Grant Term </t>
  </si>
  <si>
    <t xml:space="preserve">  17. Operating Costs*</t>
  </si>
  <si>
    <t>Screen 6E appears if the Supportive Services budget line item is selected on Screen 6A. The supportive services listed are exhaustive based on the eligible supportive services in 24 CFR 578.53. Note: The only cost category not on this screen is “Direct provision of services.” As 24 CFR 578.53(e)(17) explains, if the service is being directly delivered by the recipient or subrecipient, eligible costs under that service item also may include: The cost of labor or supplies, and materials incurred by the recipient or subrecipient in directly providing supportive services to program participants; and the salary and benefit packages of the recipient and subrecipient staff who directly deliver the services.</t>
  </si>
  <si>
    <r>
      <rPr>
        <b/>
        <sz val="12"/>
        <color theme="1"/>
        <rFont val="Calibri"/>
        <family val="2"/>
        <scheme val="minor"/>
      </rPr>
      <t>Note:</t>
    </r>
    <r>
      <rPr>
        <sz val="12"/>
        <color theme="1"/>
        <rFont val="Calibri"/>
        <family val="2"/>
        <scheme val="minor"/>
      </rPr>
      <t xml:space="preserve"> “Security Deposits” is not listed as an eligible supportive service cost. Security deposits are incorporated into the eligible costs under the leased units, leased structures, and rental assistance budget line items. *Applicants may only include Operating Costs (maintenance, repair, building security, furniture, utilities, and equipment) in the Supportive Services budget if the costs are for a facility that is used to provide supportive services for program participants. For renewal projects that were awarded under the Samaritan or Permanent Housing Bonus prior to FY 2014 case management is the only eligible supportive service, and is capped at 20 percent of the awarded funds for housing costs (sum of acquisition, new construction, rehabilitation, leasing, and operating requested funds–with exceptions made for “food” costs that were eligible under the Operating Budget prior to the implementation of the CoC Program and which have since been moved to Supportive Services). For those renewal projects that were awarded under the Permanent Supportive Housing Bonus in FY 2014, the cap is 30 percent of the awarded funds and includes only the following eligible costs: assistance with moving costs; case management; food, housing/counseling services; life skills; outreach services; transportation; and utility deposits (if these are not included in rental/lease agreement). Both project types should also take into account special circumstances where HUD has directed the project to correct its budget in ways that affect these ratios and cost categories. Enter the quantity, detail, and total budget request for each supportive services cost. The request entered should be equivalent to the cost of 1 year of the relevant supportive service.</t>
    </r>
  </si>
  <si>
    <t xml:space="preserve">Annual Assistance Requested </t>
  </si>
  <si>
    <t xml:space="preserve">Total Annual Assistance Requested </t>
  </si>
  <si>
    <t xml:space="preserve">1 year </t>
  </si>
  <si>
    <t>2. Type of Commitment:</t>
  </si>
  <si>
    <t>3. Type of Source:</t>
  </si>
  <si>
    <t>4. Name the Source of the Commitment (Be as specific as possible and include the office or grant program as applicable):</t>
  </si>
  <si>
    <t>5. Date of Written Commitment:</t>
  </si>
  <si>
    <t>6. Value of Written Commitment:</t>
  </si>
  <si>
    <t>1. Will this commitment be used towards Match ?</t>
  </si>
  <si>
    <t xml:space="preserve">Eligible Costs </t>
  </si>
  <si>
    <t xml:space="preserve">1a. Leased Units </t>
  </si>
  <si>
    <t>1b. Leased Structures</t>
  </si>
  <si>
    <t>2. Rental Assistance</t>
  </si>
  <si>
    <t>3. Supportive Services</t>
  </si>
  <si>
    <t xml:space="preserve">4. Operating </t>
  </si>
  <si>
    <t xml:space="preserve">5. HMIS </t>
  </si>
  <si>
    <t xml:space="preserve">6. Sub-total Costs Requested </t>
  </si>
  <si>
    <t xml:space="preserve">7. Admin (up to 10%) </t>
  </si>
  <si>
    <t xml:space="preserve">8. Total Assistance plus Admin Requested </t>
  </si>
  <si>
    <t xml:space="preserve">9. Cash Match </t>
  </si>
  <si>
    <t xml:space="preserve">10. In-Kind Match </t>
  </si>
  <si>
    <t xml:space="preserve">11. Total Match </t>
  </si>
  <si>
    <t xml:space="preserve">12. Total Budget </t>
  </si>
  <si>
    <t xml:space="preserve">MD504 - Howard County Maryland </t>
  </si>
  <si>
    <t xml:space="preserve">Howard County Maryland </t>
  </si>
  <si>
    <t xml:space="preserve">PH - PSH </t>
  </si>
  <si>
    <t>3. Has the recipient maintained consistent Quarterly Drawdowns for the most recent grant
terms related to this renewal project request?</t>
  </si>
  <si>
    <r>
      <t xml:space="preserve">4. Have any funds been recaptured by HUD or Recipient (unspent by end of grant term) for the most recently expired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to indicate that funds have been recaptured, meaning that not all awarded funds were expended during the previous completed grant term. Select </t>
    </r>
    <r>
      <rPr>
        <b/>
        <sz val="11"/>
        <color theme="1"/>
        <rFont val="Calibri"/>
        <family val="2"/>
        <scheme val="minor"/>
      </rPr>
      <t>“No”</t>
    </r>
    <r>
      <rPr>
        <sz val="11"/>
        <color theme="1"/>
        <rFont val="Calibri"/>
        <family val="2"/>
        <scheme val="minor"/>
      </rPr>
      <t xml:space="preserve"> to indicate that no funds were recaptured or if this is a first-time renewal for which the original grant term has not yet expired.</t>
    </r>
  </si>
  <si>
    <r>
      <t xml:space="preserve">a. Explain the circumstances that led HUD or the Recipient to recapture of funds from the most recently expired grant term related to this renewal project request: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total awarded funds were not expended and were recaptured.</t>
    </r>
  </si>
  <si>
    <r>
      <rPr>
        <b/>
        <i/>
        <sz val="11"/>
        <color theme="1"/>
        <rFont val="Calibri"/>
        <family val="2"/>
        <scheme val="minor"/>
      </rPr>
      <t xml:space="preserve">b. Explain why the finding(s) remains unresolved: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monitoring or audit finding remains unresolved and the steps that have been taken towards resolution (e.g., responded to the HUD/OIG, Recipient letter, but no final determination received).</t>
    </r>
  </si>
  <si>
    <r>
      <rPr>
        <b/>
        <i/>
        <sz val="11"/>
        <color theme="1"/>
        <rFont val="Calibri"/>
        <family val="2"/>
        <scheme val="minor"/>
      </rPr>
      <t xml:space="preserve">a. Date HUD , OIG or Recipient issued the oldest unresolved finding(s): </t>
    </r>
    <r>
      <rPr>
        <i/>
        <sz val="11"/>
        <color theme="1"/>
        <rFont val="Calibri"/>
        <family val="2"/>
        <scheme val="minor"/>
      </rPr>
      <t xml:space="preserve">If you selected </t>
    </r>
    <r>
      <rPr>
        <b/>
        <i/>
        <sz val="11"/>
        <color theme="1"/>
        <rFont val="Calibri"/>
        <family val="2"/>
        <scheme val="minor"/>
      </rPr>
      <t xml:space="preserve">“Yes” </t>
    </r>
    <r>
      <rPr>
        <i/>
        <sz val="11"/>
        <color theme="1"/>
        <rFont val="Calibri"/>
        <family val="2"/>
        <scheme val="minor"/>
      </rPr>
      <t>above, enter the date that the oldest unresolved finding was issued.</t>
    </r>
  </si>
  <si>
    <t>Part 7 is available for all project applications and allows Project Applicants to upload attachments. The
types of attachments visible to Project Applicants will be the same for all project types, however
additional attachment screen will be visible for project applicants that are appealing a CoC’s decision to
reject the project, or submitting the application with “No CoC” selected on Screen 3A.</t>
  </si>
  <si>
    <t xml:space="preserve">please include the following with your submission: </t>
  </si>
  <si>
    <t>Subrecipient Nonprofit Documentation</t>
  </si>
  <si>
    <t xml:space="preserve">Match Commitment </t>
  </si>
  <si>
    <r>
      <t xml:space="preserve">1. Has the (sub)recipient successfully submitted the APR on time for the most recently expired grant term related to this renewal project request? </t>
    </r>
    <r>
      <rPr>
        <sz val="11"/>
        <color theme="1"/>
        <rFont val="Calibri"/>
        <family val="2"/>
        <scheme val="minor"/>
      </rPr>
      <t xml:space="preserve">APRs are due within 90 days after the grant term expires. Select </t>
    </r>
    <r>
      <rPr>
        <b/>
        <sz val="11"/>
        <color theme="1"/>
        <rFont val="Calibri"/>
        <family val="2"/>
        <scheme val="minor"/>
      </rPr>
      <t>“Yes”</t>
    </r>
    <r>
      <rPr>
        <sz val="11"/>
        <color theme="1"/>
        <rFont val="Calibri"/>
        <family val="2"/>
        <scheme val="minor"/>
      </rPr>
      <t xml:space="preserve"> to indicate that an APR has been submitted for the grant term that has most recently expired (for some grants this will be the FY 2015 renewal, for others the FY 2014). Select </t>
    </r>
    <r>
      <rPr>
        <b/>
        <sz val="11"/>
        <color theme="1"/>
        <rFont val="Calibri"/>
        <family val="2"/>
        <scheme val="minor"/>
      </rPr>
      <t>“No”</t>
    </r>
    <r>
      <rPr>
        <sz val="11"/>
        <color theme="1"/>
        <rFont val="Calibri"/>
        <family val="2"/>
        <scheme val="minor"/>
      </rPr>
      <t xml:space="preserve"> to indicate that an APR has not been submitted for the grant term that has most recently expired or if this is a first-time renewal for which the original grant term has not yet expired.</t>
    </r>
  </si>
  <si>
    <r>
      <rPr>
        <b/>
        <i/>
        <sz val="11"/>
        <color theme="1"/>
        <rFont val="Calibri"/>
        <family val="2"/>
        <scheme val="minor"/>
      </rPr>
      <t xml:space="preserve">Explain why the APR for the most recently expired grant term related to this renewal project request has not been submitted. </t>
    </r>
    <r>
      <rPr>
        <i/>
        <sz val="11"/>
        <color theme="1"/>
        <rFont val="Calibri"/>
        <family val="2"/>
        <scheme val="minor"/>
      </rPr>
      <t xml:space="preserve">If you selected </t>
    </r>
    <r>
      <rPr>
        <b/>
        <i/>
        <sz val="11"/>
        <color theme="1"/>
        <rFont val="Calibri"/>
        <family val="2"/>
        <scheme val="minor"/>
      </rPr>
      <t>“No”</t>
    </r>
    <r>
      <rPr>
        <i/>
        <sz val="11"/>
        <color theme="1"/>
        <rFont val="Calibri"/>
        <family val="2"/>
        <scheme val="minor"/>
      </rPr>
      <t xml:space="preserve"> above, provide a brief explanation for why the APR was not submitted on time. For those first-time renewals for which the original grant term has not yet expired, please write, “First-time renewal and grant term has not yet expired” and provide the date by which the APR must be submitted.</t>
    </r>
  </si>
  <si>
    <r>
      <t xml:space="preserve">2. Does the (sub)recipient have any unresolved HUD Monitoring, OIG Audit and/or Recipient findings concerning any previous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if there are any unresolved HUD Monitoring,  OIG Audit and/or Recipient Monitoring findings regardless of the funding year of the project for which they were originally identified. Select </t>
    </r>
    <r>
      <rPr>
        <b/>
        <sz val="11"/>
        <color theme="1"/>
        <rFont val="Calibri"/>
        <family val="2"/>
        <scheme val="minor"/>
      </rPr>
      <t>“No”</t>
    </r>
    <r>
      <rPr>
        <sz val="11"/>
        <color theme="1"/>
        <rFont val="Calibri"/>
        <family val="2"/>
        <scheme val="minor"/>
      </rPr>
      <t xml:space="preserve"> if there are no unresolved HUD Monitoring or OIG Audit or Recipient Monitoring findings.</t>
    </r>
  </si>
  <si>
    <t>g. Is the subrecipient a Faith Based Org?</t>
  </si>
  <si>
    <r>
      <rPr>
        <b/>
        <sz val="12"/>
        <color theme="1"/>
        <rFont val="Calibri"/>
        <family val="2"/>
        <scheme val="minor"/>
      </rPr>
      <t>4a. Does the project request costs under the rental assistance budget line item?</t>
    </r>
    <r>
      <rPr>
        <sz val="12"/>
        <color theme="1"/>
        <rFont val="Calibri"/>
        <family val="2"/>
        <scheme val="minor"/>
      </rPr>
      <t xml:space="preserve"> If applying for rental assistance, select </t>
    </r>
    <r>
      <rPr>
        <b/>
        <sz val="12"/>
        <color theme="1"/>
        <rFont val="Calibri"/>
        <family val="2"/>
        <scheme val="minor"/>
      </rPr>
      <t>“Yes.”</t>
    </r>
    <r>
      <rPr>
        <sz val="12"/>
        <color theme="1"/>
        <rFont val="Calibri"/>
        <family val="2"/>
        <scheme val="minor"/>
      </rPr>
      <t xml:space="preserve"> If you select </t>
    </r>
    <r>
      <rPr>
        <b/>
        <sz val="12"/>
        <color theme="1"/>
        <rFont val="Calibri"/>
        <family val="2"/>
        <scheme val="minor"/>
      </rPr>
      <t>“Yes,”</t>
    </r>
    <r>
      <rPr>
        <sz val="12"/>
        <color theme="1"/>
        <rFont val="Calibri"/>
        <family val="2"/>
        <scheme val="minor"/>
      </rPr>
      <t xml:space="preserve"> you will be required to create a rental assistance budget on Screen 6E before submitting the application. Applicants will select the type of rental assistance (Project-based Rental Assistance (PRA), Sponsor-based Rental Assistance (SRA), Tenant-based Rental Assistance (TRA) on the detailed budgets of Screen 6E Project Applicants not applying for rental assistance should select </t>
    </r>
    <r>
      <rPr>
        <b/>
        <sz val="12"/>
        <color theme="1"/>
        <rFont val="Calibri"/>
        <family val="2"/>
        <scheme val="minor"/>
      </rPr>
      <t>“No.”</t>
    </r>
  </si>
  <si>
    <r>
      <t xml:space="preserve">Provider: Select one of the following:
"Applicant"  </t>
    </r>
    <r>
      <rPr>
        <sz val="12"/>
        <color theme="1"/>
        <rFont val="Calibri"/>
        <family val="2"/>
        <scheme val="minor"/>
      </rPr>
      <t xml:space="preserve">to indicate that the applicant will provide the service directly, </t>
    </r>
    <r>
      <rPr>
        <b/>
        <sz val="12"/>
        <color theme="1"/>
        <rFont val="Calibri"/>
        <family val="2"/>
        <scheme val="minor"/>
      </rPr>
      <t xml:space="preserve">
"Subrecipient" </t>
    </r>
    <r>
      <rPr>
        <sz val="12"/>
        <color theme="1"/>
        <rFont val="Calibri"/>
        <family val="2"/>
        <scheme val="minor"/>
      </rPr>
      <t xml:space="preserve">to indicate that a subrecipient as identified on form 2A "Project Subrecipients," wil provide the service directly; </t>
    </r>
    <r>
      <rPr>
        <b/>
        <sz val="12"/>
        <color theme="1"/>
        <rFont val="Calibri"/>
        <family val="2"/>
        <scheme val="minor"/>
      </rPr>
      <t xml:space="preserve">
"Partner" </t>
    </r>
    <r>
      <rPr>
        <sz val="12"/>
        <color theme="1"/>
        <rFont val="Calibri"/>
        <family val="2"/>
        <scheme val="minor"/>
      </rPr>
      <t>to indicate that an organization that is not a subrecipient of project funds but with whom a formal agreement or memorandum of understanding (MOU) has been signed will provide the service directly; or</t>
    </r>
    <r>
      <rPr>
        <b/>
        <sz val="12"/>
        <color theme="1"/>
        <rFont val="Calibri"/>
        <family val="2"/>
        <scheme val="minor"/>
      </rPr>
      <t xml:space="preserve">
“Non-Partner”</t>
    </r>
    <r>
      <rPr>
        <sz val="12"/>
        <color theme="1"/>
        <rFont val="Calibri"/>
        <family val="2"/>
        <scheme val="minor"/>
      </rPr>
      <t xml:space="preserve"> to indicate that a specific organization with whom no formal agreement has been established but does regularly provides the service to program participants, (e.g., employment services provided by local workforce board).</t>
    </r>
  </si>
  <si>
    <t xml:space="preserve">24 CFR 578.73 Matching requirements. (a) In general. The recipient or subrecipient must match all grant funds, except for leasing funds, with no less than 25 percent of funds or in-kind contributions from other sources. </t>
  </si>
  <si>
    <t xml:space="preserve">Required Match Commitment </t>
  </si>
  <si>
    <t xml:space="preserve">enter the total from Screen 6H. </t>
  </si>
  <si>
    <t xml:space="preserve">automatically calculates </t>
  </si>
  <si>
    <t xml:space="preserve">Required Match </t>
  </si>
  <si>
    <t xml:space="preserve">Balance (auto calc) </t>
  </si>
  <si>
    <t xml:space="preserve">UNITS/TOTAL REQUEST IS PRE-APPROVED BY HUD FOR 2017 </t>
  </si>
  <si>
    <r>
      <t xml:space="preserve">For all contracts that are processed through the Howard County Continuum of Care Program, each staff member whose salary is fully or partially supported by a funding stream must breakdown each of the costs listed below. The positions must also be named, and no positions shall be funded without a named person for that position. </t>
    </r>
    <r>
      <rPr>
        <b/>
        <sz val="14"/>
        <color rgb="FFFF0000"/>
        <rFont val="Calibri"/>
        <family val="2"/>
        <scheme val="minor"/>
      </rPr>
      <t>If you have listed any salaried positions in the Supportive Services, Rental Administration or Administrative Costs, please breakdown their costs in the table below</t>
    </r>
  </si>
  <si>
    <t>1. This workbook should only contain information related to the specific project listed. Your organization may receive multiple HUD grants from DCRS. If that is the case, you will complete a separate application for each of the programs you operate.</t>
  </si>
  <si>
    <r>
      <t xml:space="preserve">2. DCRS has prepopulated a few sections. </t>
    </r>
    <r>
      <rPr>
        <b/>
        <sz val="12"/>
        <color theme="1"/>
        <rFont val="Calibri"/>
        <family val="2"/>
        <scheme val="minor"/>
      </rPr>
      <t>It is the responsibility of the sub-recipient to respond to all other questions asked in the application, if applicable</t>
    </r>
    <r>
      <rPr>
        <sz val="12"/>
        <color theme="1"/>
        <rFont val="Calibri"/>
        <family val="2"/>
        <scheme val="minor"/>
      </rPr>
      <t xml:space="preserve">. In some cases you may need to complete multiple entries within the same sheet to reflect the specific details of your program. </t>
    </r>
  </si>
  <si>
    <t>McKinney III</t>
  </si>
  <si>
    <t>Per 24 CFR part 578 HUD requires that Project Applicants specifically identify four benchmarks for grants and financial management that communities must reach to meet this standard: 1. On-time APR submission; 2. Resolved HUD monitoring findings, or OIG Audits, if applicable; 3. Maintaining quarterly drawdowns; and 4. The full expenditure of awarded funds. The following questions are designed to inform HUD of the recipient’s performance related to these four statutory and regulatory requirements and to provide the recipient with an opportunity to explain their inability to meet the related standards. The responses to these questions will be verified with the local HUD CPD Field Offices.</t>
  </si>
  <si>
    <t>c. How many of the total beds entered in "b. Beds" are dedicated to the chronically homeless?</t>
  </si>
  <si>
    <t>d. How many of the total beds entered in "b. Beds" are not dedicated to the chronically homeless but will still be used to assist the chronically homeless</t>
  </si>
  <si>
    <t xml:space="preserve">remaining to budget </t>
  </si>
  <si>
    <t xml:space="preserve">LINE ITEM REQUEST IS PRE-APPROVED BY HUD FOR 2017 </t>
  </si>
  <si>
    <t xml:space="preserve">* For the 2017 Project Applications, no applications will be accepted through e-snaps system. All interested applicants must apply directly to the Department of Community Resources and Services (DCRS) as the Collaborative Applicant of the CoC and Recipient Organization of renewal funding. This does not apply to other Recipient agencies in the Howard County CoC. </t>
  </si>
  <si>
    <t xml:space="preserve">3. It is important that HUD resources are thoroughly reviewed and used in the process of submitting this Project Application, including the 2017 CoC NOFA, 2017 Project Application Instructions, and other material that may become available by HUD to support the renewal process of this year's competition. </t>
  </si>
  <si>
    <t>MD0118L3B041609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</si>
</sst>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000"/>
    <numFmt numFmtId="166" formatCode="&quot;$&quot;#,##0"/>
  </numFmts>
  <fonts count="4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9"/>
      <color rgb="FF000000"/>
      <name val="Arial"/>
      <family val="2"/>
    </font>
    <font>
      <sz val="10"/>
      <color theme="1"/>
      <name val="Calibri"/>
      <family val="2"/>
      <scheme val="minor"/>
    </font>
    <font>
      <b/>
      <sz val="10"/>
      <color theme="1"/>
      <name val="Calibri"/>
      <family val="2"/>
      <scheme val="minor"/>
    </font>
    <font>
      <sz val="10"/>
      <color theme="1"/>
      <name val="Verdana"/>
      <family val="2"/>
    </font>
    <font>
      <b/>
      <u/>
      <sz val="11"/>
      <color theme="1"/>
      <name val="Calibri"/>
      <family val="2"/>
      <scheme val="minor"/>
    </font>
    <font>
      <b/>
      <sz val="14"/>
      <color theme="1"/>
      <name val="Calibri"/>
      <family val="2"/>
      <scheme val="minor"/>
    </font>
    <font>
      <b/>
      <sz val="12"/>
      <color theme="1"/>
      <name val="Calibri"/>
      <family val="2"/>
      <scheme val="minor"/>
    </font>
    <font>
      <b/>
      <sz val="14"/>
      <color indexed="8"/>
      <name val="Calibri"/>
      <family val="2"/>
      <scheme val="minor"/>
    </font>
    <font>
      <u/>
      <sz val="11"/>
      <color theme="10"/>
      <name val="Calibri"/>
      <family val="2"/>
      <scheme val="minor"/>
    </font>
    <font>
      <b/>
      <sz val="10"/>
      <color theme="1"/>
      <name val="Verdana"/>
      <family val="2"/>
    </font>
    <font>
      <b/>
      <sz val="14"/>
      <color rgb="FFFF0000"/>
      <name val="Calibri"/>
      <family val="2"/>
      <scheme val="minor"/>
    </font>
    <font>
      <b/>
      <sz val="10"/>
      <color rgb="FF000000"/>
      <name val="Arial"/>
      <family val="2"/>
    </font>
    <font>
      <b/>
      <sz val="12"/>
      <color indexed="8"/>
      <name val="Arial"/>
      <family val="2"/>
    </font>
    <font>
      <b/>
      <sz val="10"/>
      <color indexed="8"/>
      <name val="Arial"/>
      <family val="2"/>
    </font>
    <font>
      <b/>
      <sz val="11"/>
      <color rgb="FF000000"/>
      <name val="Arial"/>
      <family val="2"/>
    </font>
    <font>
      <sz val="10"/>
      <color rgb="FF000000"/>
      <name val="Arial"/>
      <family val="2"/>
    </font>
    <font>
      <b/>
      <sz val="12"/>
      <color rgb="FF000000"/>
      <name val="Arial"/>
      <family val="2"/>
    </font>
    <font>
      <sz val="12"/>
      <color rgb="FF000000"/>
      <name val="Arial"/>
      <family val="2"/>
    </font>
    <font>
      <b/>
      <sz val="8"/>
      <color rgb="FF000000"/>
      <name val="Arial"/>
      <family val="2"/>
    </font>
    <font>
      <i/>
      <sz val="12"/>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b/>
      <i/>
      <sz val="12"/>
      <color theme="1"/>
      <name val="Calibri"/>
      <family val="2"/>
      <scheme val="minor"/>
    </font>
    <font>
      <i/>
      <sz val="12"/>
      <color rgb="FFFF0000"/>
      <name val="Calibri"/>
      <family val="2"/>
      <scheme val="minor"/>
    </font>
    <font>
      <sz val="12"/>
      <name val="Calibri"/>
      <family val="2"/>
      <scheme val="minor"/>
    </font>
    <font>
      <u/>
      <sz val="12"/>
      <color theme="1"/>
      <name val="Calibri"/>
      <family val="2"/>
      <scheme val="minor"/>
    </font>
    <font>
      <sz val="14"/>
      <color theme="1"/>
      <name val="Calibri"/>
      <family val="2"/>
      <scheme val="minor"/>
    </font>
    <font>
      <i/>
      <sz val="10"/>
      <color theme="1"/>
      <name val="Calibri"/>
      <family val="2"/>
      <scheme val="minor"/>
    </font>
    <font>
      <sz val="10"/>
      <name val="Arial"/>
      <family val="2"/>
    </font>
    <font>
      <b/>
      <u/>
      <sz val="10"/>
      <color theme="10"/>
      <name val="Arial"/>
      <family val="2"/>
    </font>
    <font>
      <b/>
      <sz val="10"/>
      <name val="Calibri"/>
      <family val="2"/>
      <scheme val="minor"/>
    </font>
    <font>
      <sz val="10"/>
      <name val="Calibri"/>
      <family val="2"/>
      <scheme val="minor"/>
    </font>
    <font>
      <b/>
      <u/>
      <sz val="10"/>
      <color indexed="62"/>
      <name val="Calibri"/>
      <family val="2"/>
      <scheme val="minor"/>
    </font>
    <font>
      <b/>
      <sz val="12"/>
      <name val="Calibri"/>
      <family val="2"/>
      <scheme val="minor"/>
    </font>
    <font>
      <b/>
      <i/>
      <sz val="11"/>
      <color theme="1"/>
      <name val="Calibri"/>
      <family val="2"/>
      <scheme val="minor"/>
    </font>
    <font>
      <i/>
      <sz val="9"/>
      <name val="Arial"/>
      <family val="2"/>
    </font>
    <font>
      <i/>
      <sz val="10"/>
      <color rgb="FFFF0000"/>
      <name val="Calibri"/>
      <family val="2"/>
      <scheme val="minor"/>
    </font>
    <font>
      <b/>
      <sz val="10"/>
      <color rgb="FFFF0000"/>
      <name val="Calibri"/>
      <family val="2"/>
      <scheme val="minor"/>
    </font>
    <font>
      <b/>
      <sz val="11"/>
      <color rgb="FFFF0000"/>
      <name val="Calibri"/>
      <family val="2"/>
      <scheme val="minor"/>
    </font>
    <font>
      <b/>
      <i/>
      <sz val="12"/>
      <color rgb="FFFF0000"/>
      <name val="Calibri"/>
      <family val="2"/>
      <scheme val="minor"/>
    </font>
    <font>
      <i/>
      <sz val="11"/>
      <color rgb="FFFF0000"/>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4FB9D"/>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auto="1"/>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33" fillId="0" borderId="0" applyFill="0"/>
  </cellStyleXfs>
  <cellXfs count="512">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center" vertical="center"/>
    </xf>
    <xf numFmtId="0" fontId="2" fillId="0" borderId="0" xfId="0" applyFont="1"/>
    <xf numFmtId="0" fontId="0" fillId="0" borderId="0" xfId="0" applyBorder="1"/>
    <xf numFmtId="0" fontId="0" fillId="0" borderId="9" xfId="0" applyBorder="1"/>
    <xf numFmtId="0" fontId="2" fillId="0" borderId="1" xfId="0" applyFont="1" applyBorder="1" applyAlignment="1">
      <alignment horizontal="center" vertical="center"/>
    </xf>
    <xf numFmtId="0" fontId="0" fillId="0" borderId="19" xfId="0" applyFill="1" applyBorder="1"/>
    <xf numFmtId="0" fontId="0" fillId="0" borderId="19" xfId="0" applyBorder="1" applyAlignment="1">
      <alignment horizontal="right"/>
    </xf>
    <xf numFmtId="0" fontId="0" fillId="0" borderId="1" xfId="0" applyBorder="1" applyProtection="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horizontal="left" vertical="top"/>
      <protection locked="0"/>
    </xf>
    <xf numFmtId="0" fontId="0" fillId="0" borderId="2" xfId="0" applyBorder="1" applyProtection="1">
      <protection locked="0"/>
    </xf>
    <xf numFmtId="44" fontId="0" fillId="0" borderId="0" xfId="2" applyFont="1"/>
    <xf numFmtId="0" fontId="15" fillId="0" borderId="2" xfId="0" applyFont="1" applyBorder="1" applyAlignment="1" applyProtection="1">
      <alignment horizontal="center" vertical="center" wrapText="1"/>
      <protection locked="0"/>
    </xf>
    <xf numFmtId="0" fontId="15" fillId="0" borderId="2" xfId="0" applyFont="1" applyFill="1" applyBorder="1" applyAlignment="1" applyProtection="1">
      <alignment vertical="center" wrapText="1"/>
      <protection locked="0"/>
    </xf>
    <xf numFmtId="164" fontId="19" fillId="0" borderId="2" xfId="0" applyNumberFormat="1" applyFont="1" applyFill="1" applyBorder="1" applyAlignment="1" applyProtection="1">
      <alignment vertical="center" wrapText="1"/>
      <protection locked="0"/>
    </xf>
    <xf numFmtId="2" fontId="19" fillId="0" borderId="2" xfId="0" applyNumberFormat="1" applyFont="1" applyFill="1" applyBorder="1" applyAlignment="1" applyProtection="1">
      <alignment vertical="center" wrapText="1"/>
      <protection locked="0"/>
    </xf>
    <xf numFmtId="164" fontId="19" fillId="0" borderId="2" xfId="1" applyNumberFormat="1" applyFont="1" applyFill="1" applyBorder="1" applyAlignment="1" applyProtection="1">
      <alignment vertical="center" wrapText="1"/>
      <protection locked="0"/>
    </xf>
    <xf numFmtId="44" fontId="15" fillId="0" borderId="2" xfId="2" applyFont="1" applyFill="1" applyBorder="1" applyAlignment="1" applyProtection="1">
      <alignment vertical="center" wrapText="1"/>
      <protection locked="0"/>
    </xf>
    <xf numFmtId="44" fontId="19" fillId="0" borderId="2" xfId="2" applyFont="1" applyFill="1" applyBorder="1" applyAlignment="1" applyProtection="1">
      <alignment vertical="center" wrapText="1"/>
      <protection locked="0"/>
    </xf>
    <xf numFmtId="2" fontId="19" fillId="0" borderId="22"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2" fontId="15" fillId="0" borderId="1" xfId="0" applyNumberFormat="1" applyFont="1" applyFill="1" applyBorder="1" applyAlignment="1" applyProtection="1">
      <alignment vertical="center" wrapText="1"/>
      <protection locked="0"/>
    </xf>
    <xf numFmtId="164" fontId="15" fillId="0" borderId="1" xfId="1" applyNumberFormat="1" applyFont="1" applyFill="1" applyBorder="1" applyAlignment="1" applyProtection="1">
      <alignment vertical="center" wrapText="1"/>
      <protection locked="0"/>
    </xf>
    <xf numFmtId="2" fontId="15" fillId="0" borderId="5" xfId="0" applyNumberFormat="1" applyFont="1" applyFill="1" applyBorder="1" applyAlignment="1" applyProtection="1">
      <alignment vertical="center" wrapText="1"/>
      <protection locked="0"/>
    </xf>
    <xf numFmtId="0" fontId="15" fillId="0" borderId="47" xfId="0" applyFont="1" applyBorder="1" applyAlignment="1" applyProtection="1">
      <alignment horizontal="center" vertical="center" wrapText="1"/>
      <protection locked="0"/>
    </xf>
    <xf numFmtId="0" fontId="15" fillId="0" borderId="47" xfId="0" applyFont="1" applyBorder="1" applyAlignment="1" applyProtection="1">
      <alignment vertical="center" wrapText="1"/>
      <protection locked="0"/>
    </xf>
    <xf numFmtId="164" fontId="19" fillId="0" borderId="47" xfId="0" applyNumberFormat="1" applyFont="1" applyBorder="1" applyAlignment="1" applyProtection="1">
      <alignment vertical="center" wrapText="1"/>
      <protection locked="0"/>
    </xf>
    <xf numFmtId="165" fontId="15" fillId="0" borderId="47" xfId="0" applyNumberFormat="1" applyFont="1" applyBorder="1" applyAlignment="1" applyProtection="1">
      <alignment vertical="center" wrapText="1"/>
      <protection locked="0"/>
    </xf>
    <xf numFmtId="164" fontId="15" fillId="0" borderId="47" xfId="1" applyNumberFormat="1" applyFont="1" applyBorder="1" applyAlignment="1" applyProtection="1">
      <alignment vertical="center" wrapText="1"/>
      <protection locked="0"/>
    </xf>
    <xf numFmtId="164" fontId="15" fillId="0" borderId="47" xfId="0" applyNumberFormat="1" applyFont="1" applyBorder="1" applyAlignment="1" applyProtection="1">
      <alignment vertical="center" wrapText="1"/>
      <protection locked="0"/>
    </xf>
    <xf numFmtId="2" fontId="15" fillId="0" borderId="47" xfId="0" applyNumberFormat="1" applyFont="1" applyBorder="1" applyAlignment="1" applyProtection="1">
      <alignment vertical="center" wrapText="1"/>
      <protection locked="0"/>
    </xf>
    <xf numFmtId="2" fontId="15" fillId="0" borderId="48"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164" fontId="19" fillId="0" borderId="2" xfId="0" applyNumberFormat="1" applyFont="1" applyBorder="1" applyAlignment="1" applyProtection="1">
      <alignment vertical="center" wrapText="1"/>
      <protection locked="0"/>
    </xf>
    <xf numFmtId="2" fontId="15" fillId="0" borderId="2" xfId="0" applyNumberFormat="1" applyFont="1" applyBorder="1" applyAlignment="1" applyProtection="1">
      <alignment vertical="center" wrapText="1"/>
      <protection locked="0"/>
    </xf>
    <xf numFmtId="164" fontId="15" fillId="0" borderId="2" xfId="1" applyNumberFormat="1"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164" fontId="19" fillId="0" borderId="1" xfId="0" applyNumberFormat="1" applyFont="1" applyBorder="1" applyAlignment="1" applyProtection="1">
      <alignment vertical="center" wrapText="1"/>
      <protection locked="0"/>
    </xf>
    <xf numFmtId="2" fontId="15" fillId="0" borderId="1" xfId="0" applyNumberFormat="1" applyFont="1" applyBorder="1" applyAlignment="1" applyProtection="1">
      <alignment vertical="center" wrapText="1"/>
      <protection locked="0"/>
    </xf>
    <xf numFmtId="164" fontId="15" fillId="0" borderId="1" xfId="1" applyNumberFormat="1" applyFont="1" applyBorder="1" applyAlignment="1" applyProtection="1">
      <alignment vertical="center" wrapText="1"/>
      <protection locked="0"/>
    </xf>
    <xf numFmtId="2" fontId="15" fillId="0" borderId="5" xfId="0" applyNumberFormat="1" applyFont="1" applyBorder="1" applyAlignment="1" applyProtection="1">
      <alignment vertical="center" wrapText="1"/>
      <protection locked="0"/>
    </xf>
    <xf numFmtId="166" fontId="15" fillId="0" borderId="2" xfId="0" applyNumberFormat="1" applyFont="1" applyBorder="1" applyAlignment="1" applyProtection="1">
      <alignment vertical="center" wrapText="1"/>
      <protection locked="0"/>
    </xf>
    <xf numFmtId="166" fontId="15" fillId="0" borderId="22" xfId="0" applyNumberFormat="1" applyFont="1" applyBorder="1" applyAlignment="1" applyProtection="1">
      <alignment vertical="center" wrapText="1"/>
      <protection locked="0"/>
    </xf>
    <xf numFmtId="166" fontId="15" fillId="0" borderId="1" xfId="0" applyNumberFormat="1" applyFont="1" applyBorder="1" applyAlignment="1" applyProtection="1">
      <alignment vertical="center" wrapText="1"/>
      <protection locked="0"/>
    </xf>
    <xf numFmtId="166" fontId="15" fillId="0" borderId="5" xfId="0" applyNumberFormat="1" applyFont="1" applyBorder="1" applyAlignment="1" applyProtection="1">
      <alignment vertical="center" wrapText="1"/>
      <protection locked="0"/>
    </xf>
    <xf numFmtId="166" fontId="15" fillId="0" borderId="47" xfId="0" applyNumberFormat="1" applyFont="1" applyBorder="1" applyAlignment="1" applyProtection="1">
      <alignment vertical="center" wrapText="1"/>
      <protection locked="0"/>
    </xf>
    <xf numFmtId="166" fontId="15" fillId="0" borderId="48" xfId="0" applyNumberFormat="1" applyFont="1" applyBorder="1" applyAlignment="1" applyProtection="1">
      <alignment vertical="center" wrapText="1"/>
      <protection locked="0"/>
    </xf>
    <xf numFmtId="164" fontId="19" fillId="2" borderId="2" xfId="0" applyNumberFormat="1" applyFont="1" applyFill="1" applyBorder="1" applyAlignment="1" applyProtection="1">
      <alignment vertical="center" wrapText="1"/>
      <protection locked="0"/>
    </xf>
    <xf numFmtId="164" fontId="15" fillId="2" borderId="1" xfId="0" applyNumberFormat="1" applyFont="1" applyFill="1" applyBorder="1" applyAlignment="1" applyProtection="1">
      <alignment vertical="center" wrapText="1"/>
      <protection locked="0"/>
    </xf>
    <xf numFmtId="164" fontId="15" fillId="2" borderId="47" xfId="0" applyNumberFormat="1" applyFont="1" applyFill="1" applyBorder="1" applyAlignment="1" applyProtection="1">
      <alignment vertical="center" wrapText="1"/>
      <protection locked="0"/>
    </xf>
    <xf numFmtId="164" fontId="15" fillId="2" borderId="2" xfId="0" applyNumberFormat="1" applyFont="1" applyFill="1" applyBorder="1" applyAlignment="1" applyProtection="1">
      <alignment vertical="center" wrapText="1"/>
      <protection locked="0"/>
    </xf>
    <xf numFmtId="164" fontId="19" fillId="0" borderId="31" xfId="0" applyNumberFormat="1" applyFont="1" applyFill="1" applyBorder="1" applyAlignment="1" applyProtection="1">
      <alignment vertical="center" wrapText="1"/>
      <protection locked="0"/>
    </xf>
    <xf numFmtId="164" fontId="15" fillId="0" borderId="4" xfId="0" applyNumberFormat="1" applyFont="1" applyFill="1" applyBorder="1" applyAlignment="1" applyProtection="1">
      <alignment vertical="center" wrapText="1"/>
      <protection locked="0"/>
    </xf>
    <xf numFmtId="164" fontId="15" fillId="0" borderId="51" xfId="0" applyNumberFormat="1" applyFont="1" applyBorder="1" applyAlignment="1" applyProtection="1">
      <alignment vertical="center" wrapText="1"/>
      <protection locked="0"/>
    </xf>
    <xf numFmtId="164" fontId="15" fillId="0" borderId="31" xfId="0" applyNumberFormat="1" applyFont="1" applyBorder="1" applyAlignment="1" applyProtection="1">
      <alignment vertical="center" wrapText="1"/>
      <protection locked="0"/>
    </xf>
    <xf numFmtId="164" fontId="15" fillId="0" borderId="4" xfId="0" applyNumberFormat="1" applyFont="1" applyBorder="1" applyAlignment="1" applyProtection="1">
      <alignment vertical="center" wrapText="1"/>
      <protection locked="0"/>
    </xf>
    <xf numFmtId="9" fontId="19" fillId="0" borderId="22" xfId="1" applyFont="1" applyFill="1" applyBorder="1" applyAlignment="1" applyProtection="1">
      <alignment vertical="center" wrapText="1"/>
      <protection locked="0"/>
    </xf>
    <xf numFmtId="9" fontId="15" fillId="0" borderId="5" xfId="1" applyFont="1" applyFill="1" applyBorder="1" applyAlignment="1" applyProtection="1">
      <alignment vertical="center" wrapText="1"/>
      <protection locked="0"/>
    </xf>
    <xf numFmtId="10" fontId="15" fillId="0" borderId="48" xfId="0" applyNumberFormat="1" applyFont="1" applyBorder="1" applyAlignment="1" applyProtection="1">
      <alignment vertical="center" wrapText="1"/>
      <protection locked="0"/>
    </xf>
    <xf numFmtId="10" fontId="15" fillId="0" borderId="22" xfId="0" applyNumberFormat="1" applyFont="1" applyBorder="1" applyAlignment="1" applyProtection="1">
      <alignment vertical="center" wrapText="1"/>
      <protection locked="0"/>
    </xf>
    <xf numFmtId="10" fontId="15" fillId="0" borderId="5" xfId="0" applyNumberFormat="1" applyFont="1" applyBorder="1" applyAlignment="1" applyProtection="1">
      <alignment vertical="center" wrapText="1"/>
      <protection locked="0"/>
    </xf>
    <xf numFmtId="164" fontId="19" fillId="2" borderId="30" xfId="0" applyNumberFormat="1" applyFont="1" applyFill="1" applyBorder="1" applyAlignment="1" applyProtection="1">
      <alignment vertical="center" wrapText="1"/>
      <protection locked="0"/>
    </xf>
    <xf numFmtId="164" fontId="19" fillId="2" borderId="54" xfId="0" applyNumberFormat="1" applyFont="1" applyFill="1" applyBorder="1" applyAlignment="1" applyProtection="1">
      <alignment vertical="center" wrapText="1"/>
      <protection locked="0"/>
    </xf>
    <xf numFmtId="164" fontId="15" fillId="2" borderId="25" xfId="0" applyNumberFormat="1" applyFont="1" applyFill="1" applyBorder="1" applyAlignment="1" applyProtection="1">
      <alignment vertical="center" wrapText="1"/>
      <protection locked="0"/>
    </xf>
    <xf numFmtId="164" fontId="15" fillId="2" borderId="33" xfId="0" applyNumberFormat="1" applyFont="1" applyFill="1" applyBorder="1" applyAlignment="1" applyProtection="1">
      <alignment vertical="center" wrapText="1"/>
      <protection locked="0"/>
    </xf>
    <xf numFmtId="164" fontId="15" fillId="2" borderId="55" xfId="0" applyNumberFormat="1" applyFont="1" applyFill="1" applyBorder="1" applyAlignment="1" applyProtection="1">
      <alignment vertical="center" wrapText="1"/>
      <protection locked="0"/>
    </xf>
    <xf numFmtId="164" fontId="15" fillId="2" borderId="56" xfId="0" applyNumberFormat="1" applyFont="1" applyFill="1" applyBorder="1" applyAlignment="1" applyProtection="1">
      <alignment vertical="center" wrapText="1"/>
      <protection locked="0"/>
    </xf>
    <xf numFmtId="164" fontId="15" fillId="2" borderId="30" xfId="0" applyNumberFormat="1" applyFont="1" applyFill="1" applyBorder="1" applyAlignment="1" applyProtection="1">
      <alignment vertical="center" wrapText="1"/>
      <protection locked="0"/>
    </xf>
    <xf numFmtId="164" fontId="15" fillId="2" borderId="54" xfId="0" applyNumberFormat="1" applyFont="1" applyFill="1" applyBorder="1" applyAlignment="1" applyProtection="1">
      <alignment vertical="center" wrapText="1"/>
      <protection locked="0"/>
    </xf>
    <xf numFmtId="44" fontId="0" fillId="0" borderId="2" xfId="2" applyFont="1" applyBorder="1" applyProtection="1">
      <protection locked="0"/>
    </xf>
    <xf numFmtId="44" fontId="0" fillId="0" borderId="1" xfId="2" applyFont="1" applyBorder="1" applyProtection="1">
      <protection locked="0"/>
    </xf>
    <xf numFmtId="0" fontId="0" fillId="0" borderId="40" xfId="0" applyBorder="1" applyProtection="1">
      <protection locked="0"/>
    </xf>
    <xf numFmtId="0" fontId="0" fillId="0" borderId="37" xfId="0" applyBorder="1" applyProtection="1">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24" fillId="0" borderId="1" xfId="0" applyFont="1" applyBorder="1" applyProtection="1">
      <protection locked="0"/>
    </xf>
    <xf numFmtId="0" fontId="0" fillId="0" borderId="15" xfId="0" applyBorder="1" applyAlignment="1" applyProtection="1">
      <alignment wrapText="1"/>
      <protection locked="0"/>
    </xf>
    <xf numFmtId="0" fontId="0" fillId="0" borderId="1" xfId="0" applyFill="1" applyBorder="1" applyAlignment="1" applyProtection="1">
      <alignment horizontal="left" vertical="top"/>
      <protection locked="0"/>
    </xf>
    <xf numFmtId="9" fontId="24" fillId="0" borderId="1" xfId="1" applyFont="1" applyBorder="1" applyAlignment="1" applyProtection="1">
      <alignment horizontal="center" vertical="center" wrapText="1"/>
      <protection locked="0"/>
    </xf>
    <xf numFmtId="9" fontId="24" fillId="0" borderId="9" xfId="1"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9" fontId="24" fillId="0" borderId="1" xfId="1"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9" fontId="24" fillId="0" borderId="9" xfId="1" applyFont="1" applyBorder="1" applyAlignment="1" applyProtection="1">
      <alignment horizontal="center" vertical="center"/>
      <protection locked="0"/>
    </xf>
    <xf numFmtId="0" fontId="0" fillId="0" borderId="5" xfId="0" applyBorder="1" applyAlignment="1" applyProtection="1">
      <alignment wrapText="1"/>
      <protection locked="0"/>
    </xf>
    <xf numFmtId="0" fontId="0" fillId="0" borderId="22" xfId="0" applyBorder="1" applyAlignment="1" applyProtection="1">
      <alignment wrapText="1"/>
      <protection locked="0"/>
    </xf>
    <xf numFmtId="0" fontId="0" fillId="0" borderId="1" xfId="0" applyBorder="1" applyAlignment="1" applyProtection="1">
      <alignment horizontal="left" vertical="top"/>
      <protection locked="0"/>
    </xf>
    <xf numFmtId="0" fontId="0" fillId="0" borderId="5" xfId="0" applyBorder="1" applyProtection="1">
      <protection locked="0"/>
    </xf>
    <xf numFmtId="0" fontId="0" fillId="0" borderId="59" xfId="0" applyBorder="1" applyProtection="1">
      <protection locked="0"/>
    </xf>
    <xf numFmtId="0" fontId="0" fillId="0" borderId="9" xfId="0" applyBorder="1"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9" fillId="0"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9" fillId="0" borderId="0" xfId="0" applyFont="1" applyFill="1" applyAlignment="1" applyProtection="1">
      <alignment vertical="top" wrapText="1"/>
      <protection locked="0"/>
    </xf>
    <xf numFmtId="0" fontId="2" fillId="0" borderId="1" xfId="0" applyFont="1"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2" fillId="0" borderId="0" xfId="3" applyProtection="1">
      <protection locked="0"/>
    </xf>
    <xf numFmtId="0" fontId="2" fillId="0" borderId="5" xfId="0" applyFont="1" applyBorder="1" applyAlignment="1" applyProtection="1">
      <alignment wrapText="1"/>
      <protection locked="0"/>
    </xf>
    <xf numFmtId="0" fontId="2" fillId="0" borderId="0" xfId="0" applyFont="1" applyAlignment="1" applyProtection="1">
      <alignment wrapText="1"/>
      <protection locked="0"/>
    </xf>
    <xf numFmtId="0" fontId="0" fillId="0" borderId="1" xfId="0" applyFill="1" applyBorder="1" applyAlignment="1" applyProtection="1">
      <alignment horizontal="center" vertical="center"/>
      <protection locked="0"/>
    </xf>
    <xf numFmtId="0" fontId="24" fillId="4" borderId="1" xfId="0" applyFont="1" applyFill="1" applyBorder="1"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16" xfId="0" applyBorder="1" applyProtection="1">
      <protection locked="0"/>
    </xf>
    <xf numFmtId="0" fontId="0" fillId="0" borderId="0" xfId="0" applyAlignment="1" applyProtection="1">
      <alignment horizontal="left" vertical="top"/>
      <protection locked="0"/>
    </xf>
    <xf numFmtId="0" fontId="10" fillId="0" borderId="5" xfId="0" applyFont="1" applyBorder="1" applyAlignment="1" applyProtection="1">
      <alignment horizontal="left" wrapText="1" indent="2"/>
      <protection locked="0"/>
    </xf>
    <xf numFmtId="0" fontId="0" fillId="0" borderId="33" xfId="0" applyBorder="1" applyProtection="1">
      <protection locked="0"/>
    </xf>
    <xf numFmtId="0" fontId="10" fillId="0" borderId="68" xfId="0" applyFont="1" applyBorder="1" applyAlignment="1" applyProtection="1">
      <alignment horizontal="left" wrapText="1" indent="2"/>
      <protection locked="0"/>
    </xf>
    <xf numFmtId="0" fontId="0" fillId="0" borderId="43" xfId="0" applyBorder="1" applyProtection="1">
      <protection locked="0"/>
    </xf>
    <xf numFmtId="164" fontId="2" fillId="4" borderId="1" xfId="0" applyNumberFormat="1" applyFont="1" applyFill="1" applyBorder="1" applyProtection="1">
      <protection locked="0"/>
    </xf>
    <xf numFmtId="164" fontId="2" fillId="0" borderId="0" xfId="0" applyNumberFormat="1" applyFont="1" applyFill="1" applyBorder="1" applyProtection="1">
      <protection locked="0"/>
    </xf>
    <xf numFmtId="164" fontId="2" fillId="0" borderId="1" xfId="0" applyNumberFormat="1" applyFont="1" applyFill="1" applyBorder="1" applyProtection="1">
      <protection locked="0"/>
    </xf>
    <xf numFmtId="0" fontId="32" fillId="0" borderId="0" xfId="0" applyFont="1" applyBorder="1" applyAlignment="1" applyProtection="1">
      <alignment horizontal="left" wrapText="1"/>
      <protection locked="0"/>
    </xf>
    <xf numFmtId="0" fontId="32" fillId="0" borderId="0" xfId="0" applyFont="1" applyAlignment="1" applyProtection="1">
      <alignment horizontal="left" wrapText="1"/>
      <protection locked="0"/>
    </xf>
    <xf numFmtId="0" fontId="33" fillId="0" borderId="0" xfId="4" applyFont="1" applyAlignment="1" applyProtection="1">
      <alignment horizontal="left" vertical="center"/>
      <protection locked="0"/>
    </xf>
    <xf numFmtId="0" fontId="33" fillId="0" borderId="0" xfId="4" applyFont="1" applyAlignment="1" applyProtection="1">
      <alignment horizontal="center" vertical="center"/>
      <protection locked="0"/>
    </xf>
    <xf numFmtId="0" fontId="33" fillId="0" borderId="0" xfId="4" applyFont="1" applyAlignment="1" applyProtection="1">
      <alignment vertical="center"/>
      <protection locked="0"/>
    </xf>
    <xf numFmtId="0" fontId="34" fillId="0" borderId="0" xfId="3" applyFont="1" applyFill="1" applyBorder="1" applyAlignment="1" applyProtection="1">
      <alignment horizontal="center" vertical="center"/>
      <protection locked="0"/>
    </xf>
    <xf numFmtId="0" fontId="36" fillId="0" borderId="0" xfId="4" applyFont="1" applyAlignment="1" applyProtection="1">
      <alignment horizontal="center" vertical="center"/>
      <protection locked="0"/>
    </xf>
    <xf numFmtId="0" fontId="37" fillId="0" borderId="0" xfId="3" applyFont="1" applyFill="1" applyBorder="1" applyAlignment="1" applyProtection="1">
      <alignment horizontal="center" vertical="center"/>
      <protection locked="0"/>
    </xf>
    <xf numFmtId="0" fontId="1" fillId="0" borderId="0" xfId="0" applyFont="1" applyProtection="1">
      <protection locked="0"/>
    </xf>
    <xf numFmtId="0" fontId="2" fillId="0" borderId="0" xfId="0" applyFont="1" applyFill="1" applyBorder="1" applyAlignment="1" applyProtection="1">
      <alignment horizontal="center" vertical="center"/>
      <protection locked="0"/>
    </xf>
    <xf numFmtId="0" fontId="0" fillId="0" borderId="0" xfId="0" applyBorder="1" applyProtection="1">
      <protection locked="0"/>
    </xf>
    <xf numFmtId="0" fontId="18" fillId="5" borderId="41" xfId="0" applyFont="1" applyFill="1" applyBorder="1" applyAlignment="1" applyProtection="1">
      <alignment horizontal="center" vertical="center" wrapText="1"/>
      <protection locked="0"/>
    </xf>
    <xf numFmtId="0" fontId="20" fillId="5" borderId="45" xfId="0" applyFont="1" applyFill="1" applyBorder="1" applyAlignment="1" applyProtection="1">
      <alignment vertical="center" wrapText="1"/>
      <protection locked="0"/>
    </xf>
    <xf numFmtId="166" fontId="21" fillId="5" borderId="45" xfId="0" applyNumberFormat="1" applyFont="1" applyFill="1" applyBorder="1" applyAlignment="1" applyProtection="1">
      <alignment vertical="center" wrapText="1"/>
      <protection locked="0"/>
    </xf>
    <xf numFmtId="166" fontId="20" fillId="5" borderId="45" xfId="0" applyNumberFormat="1" applyFont="1" applyFill="1" applyBorder="1" applyAlignment="1" applyProtection="1">
      <alignment vertical="center" wrapText="1"/>
      <protection locked="0"/>
    </xf>
    <xf numFmtId="164" fontId="20" fillId="5" borderId="45" xfId="1" applyNumberFormat="1" applyFont="1" applyFill="1" applyBorder="1" applyAlignment="1" applyProtection="1">
      <alignment vertical="center" wrapText="1"/>
      <protection locked="0"/>
    </xf>
    <xf numFmtId="164" fontId="20" fillId="5" borderId="42" xfId="0" applyNumberFormat="1" applyFont="1" applyFill="1" applyBorder="1" applyAlignment="1" applyProtection="1">
      <alignment vertical="center" wrapText="1"/>
      <protection locked="0"/>
    </xf>
    <xf numFmtId="164" fontId="22" fillId="5" borderId="41" xfId="0" applyNumberFormat="1" applyFont="1" applyFill="1" applyBorder="1" applyAlignment="1" applyProtection="1">
      <alignment vertical="center" wrapText="1"/>
      <protection locked="0"/>
    </xf>
    <xf numFmtId="164" fontId="22" fillId="5" borderId="45" xfId="0" applyNumberFormat="1" applyFont="1" applyFill="1" applyBorder="1" applyAlignment="1" applyProtection="1">
      <alignment vertical="center" wrapText="1"/>
      <protection locked="0"/>
    </xf>
    <xf numFmtId="164" fontId="22" fillId="5" borderId="53" xfId="0" applyNumberFormat="1" applyFont="1" applyFill="1" applyBorder="1" applyAlignment="1" applyProtection="1">
      <alignment vertical="center" wrapText="1"/>
      <protection locked="0"/>
    </xf>
    <xf numFmtId="166" fontId="20" fillId="5" borderId="46" xfId="0" applyNumberFormat="1" applyFont="1" applyFill="1" applyBorder="1" applyAlignment="1" applyProtection="1">
      <alignment vertical="center" wrapText="1"/>
      <protection locked="0"/>
    </xf>
    <xf numFmtId="44" fontId="20" fillId="5" borderId="45" xfId="2" applyFont="1" applyFill="1" applyBorder="1" applyAlignment="1" applyProtection="1">
      <alignment vertical="center" wrapText="1"/>
      <protection locked="0"/>
    </xf>
    <xf numFmtId="44" fontId="21" fillId="5" borderId="45" xfId="2" applyFont="1" applyFill="1" applyBorder="1" applyAlignment="1" applyProtection="1">
      <alignment vertical="center" wrapText="1"/>
      <protection locked="0"/>
    </xf>
    <xf numFmtId="166" fontId="21" fillId="5" borderId="45" xfId="0" quotePrefix="1" applyNumberFormat="1" applyFont="1" applyFill="1" applyBorder="1" applyAlignment="1" applyProtection="1">
      <alignment vertical="center" wrapText="1"/>
      <protection locked="0"/>
    </xf>
    <xf numFmtId="0" fontId="29" fillId="0" borderId="0" xfId="4" applyFont="1" applyFill="1" applyBorder="1" applyAlignment="1" applyProtection="1">
      <alignment horizontal="left" vertical="center"/>
      <protection locked="0"/>
    </xf>
    <xf numFmtId="164" fontId="24" fillId="0" borderId="0" xfId="0" applyNumberFormat="1" applyFont="1" applyFill="1" applyBorder="1" applyAlignment="1" applyProtection="1">
      <alignment horizontal="left" wrapText="1"/>
      <protection locked="0"/>
    </xf>
    <xf numFmtId="166" fontId="38" fillId="0" borderId="0" xfId="4" applyNumberFormat="1" applyFont="1" applyFill="1" applyBorder="1" applyAlignment="1" applyProtection="1">
      <alignment vertical="center"/>
      <protection locked="0"/>
    </xf>
    <xf numFmtId="166" fontId="24" fillId="0" borderId="0" xfId="0" applyNumberFormat="1" applyFont="1" applyFill="1" applyBorder="1" applyAlignment="1" applyProtection="1">
      <alignment horizontal="right"/>
      <protection locked="0"/>
    </xf>
    <xf numFmtId="166" fontId="24" fillId="0" borderId="0" xfId="0" applyNumberFormat="1" applyFont="1" applyFill="1" applyBorder="1" applyProtection="1">
      <protection locked="0"/>
    </xf>
    <xf numFmtId="0" fontId="24" fillId="0" borderId="0" xfId="0" applyFont="1" applyFill="1" applyBorder="1" applyProtection="1">
      <protection locked="0"/>
    </xf>
    <xf numFmtId="0" fontId="2" fillId="4" borderId="1" xfId="0" applyFont="1" applyFill="1" applyBorder="1" applyAlignment="1" applyProtection="1">
      <alignment wrapText="1"/>
    </xf>
    <xf numFmtId="0" fontId="0" fillId="4" borderId="1" xfId="0" applyFill="1" applyBorder="1" applyProtection="1"/>
    <xf numFmtId="0" fontId="2" fillId="4" borderId="1" xfId="0" applyFont="1" applyFill="1" applyBorder="1" applyAlignment="1" applyProtection="1">
      <alignment horizontal="center" vertical="top" wrapText="1"/>
    </xf>
    <xf numFmtId="0" fontId="3" fillId="4" borderId="3" xfId="0" applyFont="1" applyFill="1" applyBorder="1" applyAlignment="1" applyProtection="1">
      <alignment horizontal="right" wrapText="1"/>
    </xf>
    <xf numFmtId="0" fontId="3" fillId="4" borderId="19" xfId="0" applyFont="1" applyFill="1" applyBorder="1" applyAlignment="1" applyProtection="1">
      <alignment horizontal="right" wrapText="1"/>
    </xf>
    <xf numFmtId="0" fontId="3" fillId="4" borderId="29" xfId="0" applyFont="1" applyFill="1" applyBorder="1" applyAlignment="1" applyProtection="1">
      <alignment horizontal="right" wrapText="1"/>
    </xf>
    <xf numFmtId="0" fontId="2" fillId="4" borderId="2" xfId="0" applyFont="1" applyFill="1" applyBorder="1" applyAlignment="1" applyProtection="1">
      <alignment wrapText="1"/>
    </xf>
    <xf numFmtId="0" fontId="0" fillId="4" borderId="1" xfId="0" applyFill="1" applyBorder="1" applyAlignment="1" applyProtection="1">
      <alignment horizontal="center" vertical="center"/>
    </xf>
    <xf numFmtId="0" fontId="3" fillId="4" borderId="2" xfId="0" applyFont="1" applyFill="1" applyBorder="1" applyAlignment="1" applyProtection="1">
      <alignment horizontal="right" wrapText="1"/>
    </xf>
    <xf numFmtId="0" fontId="3" fillId="4" borderId="1" xfId="0" applyFont="1" applyFill="1" applyBorder="1" applyAlignment="1" applyProtection="1">
      <alignment horizontal="left" vertical="top" wrapText="1" indent="2"/>
    </xf>
    <xf numFmtId="0" fontId="3" fillId="4" borderId="1" xfId="0" applyFont="1" applyFill="1" applyBorder="1" applyAlignment="1" applyProtection="1">
      <alignment horizontal="left" wrapText="1" indent="2"/>
    </xf>
    <xf numFmtId="0" fontId="39" fillId="4" borderId="1" xfId="0" applyFont="1" applyFill="1" applyBorder="1" applyAlignment="1" applyProtection="1">
      <alignment horizontal="left" wrapText="1" indent="2"/>
    </xf>
    <xf numFmtId="0" fontId="24" fillId="4" borderId="1" xfId="0" applyFont="1" applyFill="1" applyBorder="1" applyProtection="1"/>
    <xf numFmtId="0" fontId="10" fillId="4" borderId="1" xfId="0" applyFont="1" applyFill="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24" fillId="4" borderId="20" xfId="0" applyFont="1" applyFill="1" applyBorder="1" applyAlignment="1" applyProtection="1">
      <alignment horizontal="left" vertical="top" wrapText="1" indent="2"/>
    </xf>
    <xf numFmtId="0" fontId="0" fillId="4" borderId="60" xfId="0" applyFill="1" applyBorder="1" applyAlignment="1" applyProtection="1"/>
    <xf numFmtId="0" fontId="0" fillId="4" borderId="20" xfId="0" applyFill="1" applyBorder="1" applyAlignment="1" applyProtection="1"/>
    <xf numFmtId="0" fontId="0" fillId="4" borderId="0" xfId="0" applyFill="1" applyBorder="1" applyAlignment="1" applyProtection="1"/>
    <xf numFmtId="0" fontId="0" fillId="4" borderId="21" xfId="0" applyFill="1" applyBorder="1" applyAlignment="1" applyProtection="1"/>
    <xf numFmtId="0" fontId="24" fillId="4" borderId="25" xfId="0" applyFont="1" applyFill="1" applyBorder="1" applyAlignment="1" applyProtection="1">
      <alignment horizontal="left" vertical="top" wrapText="1" indent="2"/>
    </xf>
    <xf numFmtId="0" fontId="24" fillId="4" borderId="4"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indent="2"/>
    </xf>
    <xf numFmtId="0" fontId="0" fillId="4" borderId="36" xfId="0" applyFill="1" applyBorder="1" applyProtection="1"/>
    <xf numFmtId="0" fontId="0" fillId="4" borderId="0" xfId="0" applyFill="1" applyProtection="1"/>
    <xf numFmtId="0" fontId="2" fillId="4" borderId="0" xfId="0" applyFont="1" applyFill="1" applyBorder="1" applyAlignment="1" applyProtection="1">
      <alignment horizontal="center"/>
    </xf>
    <xf numFmtId="0" fontId="0" fillId="4" borderId="0" xfId="0" applyFill="1" applyBorder="1" applyProtection="1"/>
    <xf numFmtId="0" fontId="0" fillId="4" borderId="26" xfId="0" applyFill="1" applyBorder="1" applyProtection="1"/>
    <xf numFmtId="0" fontId="0" fillId="4" borderId="18" xfId="0" applyFill="1" applyBorder="1" applyProtection="1"/>
    <xf numFmtId="0" fontId="0" fillId="4" borderId="59" xfId="0" applyFill="1" applyBorder="1" applyProtection="1"/>
    <xf numFmtId="0" fontId="4" fillId="4" borderId="58" xfId="0" applyFont="1" applyFill="1" applyBorder="1" applyAlignment="1" applyProtection="1">
      <alignment horizontal="right" vertical="center" wrapText="1"/>
    </xf>
    <xf numFmtId="0" fontId="24" fillId="4" borderId="1" xfId="0" applyFont="1" applyFill="1" applyBorder="1" applyAlignment="1" applyProtection="1">
      <alignment vertical="top" wrapText="1"/>
    </xf>
    <xf numFmtId="0" fontId="23" fillId="4" borderId="1" xfId="0" applyFont="1" applyFill="1" applyBorder="1" applyAlignment="1" applyProtection="1">
      <alignment vertical="top" wrapText="1"/>
    </xf>
    <xf numFmtId="0" fontId="23" fillId="4" borderId="1" xfId="0" applyFont="1" applyFill="1" applyBorder="1" applyAlignment="1" applyProtection="1">
      <alignment horizontal="right" vertical="top" wrapText="1"/>
    </xf>
    <xf numFmtId="0" fontId="28" fillId="4" borderId="1" xfId="0" applyFont="1" applyFill="1" applyBorder="1" applyAlignment="1" applyProtection="1">
      <alignment horizontal="right" vertical="top" wrapText="1"/>
    </xf>
    <xf numFmtId="0" fontId="0" fillId="4" borderId="3" xfId="0" applyFill="1" applyBorder="1" applyAlignment="1" applyProtection="1">
      <alignment horizontal="right" vertical="top" wrapText="1"/>
    </xf>
    <xf numFmtId="0" fontId="0" fillId="4" borderId="19" xfId="0" applyFill="1" applyBorder="1" applyAlignment="1" applyProtection="1">
      <alignment horizontal="right" vertical="top" wrapText="1"/>
    </xf>
    <xf numFmtId="0" fontId="0" fillId="4" borderId="2" xfId="0" applyFill="1" applyBorder="1" applyAlignment="1" applyProtection="1">
      <alignment horizontal="right" vertical="top" wrapText="1"/>
    </xf>
    <xf numFmtId="0" fontId="29" fillId="4" borderId="3" xfId="0" applyFont="1" applyFill="1" applyBorder="1" applyAlignment="1" applyProtection="1">
      <alignment horizontal="left" vertical="top" wrapText="1"/>
    </xf>
    <xf numFmtId="0" fontId="0" fillId="4" borderId="19" xfId="0" applyFill="1" applyBorder="1" applyProtection="1"/>
    <xf numFmtId="0" fontId="0" fillId="4" borderId="2" xfId="0" applyFill="1" applyBorder="1" applyProtection="1"/>
    <xf numFmtId="0" fontId="10" fillId="4" borderId="1" xfId="0" applyFont="1" applyFill="1" applyBorder="1" applyAlignment="1" applyProtection="1">
      <alignment horizontal="center" vertical="center" wrapText="1"/>
    </xf>
    <xf numFmtId="0" fontId="24" fillId="0" borderId="1" xfId="0" applyFont="1" applyBorder="1" applyAlignment="1" applyProtection="1">
      <alignment vertical="center" wrapText="1"/>
    </xf>
    <xf numFmtId="0" fontId="24" fillId="4" borderId="1" xfId="0" applyFont="1" applyFill="1" applyBorder="1" applyAlignment="1" applyProtection="1">
      <alignment wrapText="1"/>
    </xf>
    <xf numFmtId="0" fontId="2" fillId="8" borderId="13"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0" fillId="0" borderId="10" xfId="0" applyBorder="1" applyAlignment="1" applyProtection="1">
      <alignment wrapText="1"/>
    </xf>
    <xf numFmtId="0" fontId="2" fillId="4" borderId="12" xfId="0" applyFont="1" applyFill="1" applyBorder="1" applyAlignment="1" applyProtection="1">
      <alignment wrapText="1"/>
    </xf>
    <xf numFmtId="0" fontId="2" fillId="7" borderId="13"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0" fillId="0" borderId="6" xfId="0" applyBorder="1" applyAlignment="1" applyProtection="1">
      <alignment wrapText="1"/>
    </xf>
    <xf numFmtId="0" fontId="0" fillId="0" borderId="13" xfId="0" applyBorder="1" applyAlignment="1" applyProtection="1">
      <alignment wrapText="1"/>
    </xf>
    <xf numFmtId="0" fontId="0" fillId="3" borderId="14" xfId="0" applyFill="1" applyBorder="1" applyAlignment="1" applyProtection="1">
      <alignment wrapText="1"/>
    </xf>
    <xf numFmtId="0" fontId="0" fillId="3" borderId="7" xfId="0" applyFill="1" applyBorder="1" applyAlignment="1" applyProtection="1">
      <alignment wrapText="1"/>
    </xf>
    <xf numFmtId="0" fontId="0" fillId="3" borderId="8" xfId="0" applyFill="1" applyBorder="1" applyAlignment="1" applyProtection="1">
      <alignment wrapText="1"/>
    </xf>
    <xf numFmtId="0" fontId="2" fillId="4" borderId="8" xfId="0" applyFont="1" applyFill="1" applyBorder="1" applyAlignment="1" applyProtection="1">
      <alignment wrapText="1"/>
    </xf>
    <xf numFmtId="0" fontId="2" fillId="4" borderId="15" xfId="0" applyFont="1" applyFill="1" applyBorder="1" applyAlignment="1" applyProtection="1">
      <alignment wrapText="1"/>
    </xf>
    <xf numFmtId="0" fontId="2" fillId="4" borderId="6" xfId="0" applyFont="1" applyFill="1" applyBorder="1" applyAlignment="1" applyProtection="1">
      <alignment wrapText="1"/>
    </xf>
    <xf numFmtId="0" fontId="2" fillId="4" borderId="7" xfId="0" applyFont="1" applyFill="1" applyBorder="1" applyAlignment="1" applyProtection="1">
      <alignment wrapText="1"/>
    </xf>
    <xf numFmtId="0" fontId="0" fillId="0" borderId="0" xfId="0" applyAlignment="1" applyProtection="1">
      <alignment wrapText="1"/>
    </xf>
    <xf numFmtId="0" fontId="2" fillId="4"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0" fontId="0" fillId="4" borderId="1" xfId="0" applyFill="1" applyBorder="1" applyAlignment="1" applyProtection="1">
      <alignment wrapText="1"/>
    </xf>
    <xf numFmtId="0" fontId="0" fillId="0" borderId="0" xfId="0" applyProtection="1"/>
    <xf numFmtId="0" fontId="2" fillId="10" borderId="1" xfId="0" applyFont="1" applyFill="1" applyBorder="1" applyAlignment="1" applyProtection="1">
      <alignment horizontal="center" vertical="center" wrapText="1"/>
    </xf>
    <xf numFmtId="0" fontId="0" fillId="0" borderId="1" xfId="0" applyBorder="1" applyProtection="1"/>
    <xf numFmtId="0" fontId="2" fillId="4" borderId="2" xfId="0" applyFont="1" applyFill="1" applyBorder="1" applyAlignment="1" applyProtection="1">
      <alignment horizontal="right"/>
    </xf>
    <xf numFmtId="0" fontId="0" fillId="3" borderId="1" xfId="0" applyFill="1" applyBorder="1" applyAlignment="1" applyProtection="1">
      <alignment horizontal="left" vertical="top"/>
    </xf>
    <xf numFmtId="0" fontId="2" fillId="4" borderId="2" xfId="0" applyFont="1" applyFill="1" applyBorder="1" applyAlignment="1" applyProtection="1">
      <alignment horizontal="center" vertical="center"/>
    </xf>
    <xf numFmtId="0" fontId="2" fillId="11" borderId="1" xfId="0" applyFont="1" applyFill="1" applyBorder="1" applyAlignment="1" applyProtection="1">
      <alignment horizontal="center" vertical="center" wrapText="1"/>
    </xf>
    <xf numFmtId="0" fontId="0" fillId="3" borderId="9" xfId="0" applyFill="1" applyBorder="1" applyAlignment="1" applyProtection="1">
      <alignment horizontal="left" vertical="top"/>
    </xf>
    <xf numFmtId="0" fontId="2" fillId="9" borderId="1" xfId="0" applyFont="1" applyFill="1" applyBorder="1" applyAlignment="1" applyProtection="1">
      <alignment horizontal="center" vertical="center" wrapText="1"/>
    </xf>
    <xf numFmtId="0" fontId="0" fillId="4" borderId="2" xfId="0" applyFill="1" applyBorder="1" applyAlignment="1" applyProtection="1">
      <alignment horizontal="left" vertical="top"/>
    </xf>
    <xf numFmtId="0" fontId="23" fillId="4" borderId="1" xfId="0" applyFont="1" applyFill="1" applyBorder="1" applyAlignment="1" applyProtection="1">
      <alignment horizontal="left" vertical="top" wrapText="1"/>
    </xf>
    <xf numFmtId="0" fontId="23" fillId="4" borderId="9" xfId="0" applyFont="1" applyFill="1" applyBorder="1" applyAlignment="1" applyProtection="1">
      <alignment horizontal="left" vertical="top" wrapText="1"/>
    </xf>
    <xf numFmtId="0" fontId="27" fillId="4" borderId="2" xfId="0" applyFont="1" applyFill="1" applyBorder="1" applyAlignment="1" applyProtection="1">
      <alignment horizontal="left" vertical="center" wrapText="1"/>
    </xf>
    <xf numFmtId="9" fontId="10" fillId="4" borderId="2" xfId="1" applyFont="1" applyFill="1" applyBorder="1" applyAlignment="1" applyProtection="1">
      <alignment horizontal="center" vertical="center" wrapText="1"/>
    </xf>
    <xf numFmtId="0" fontId="10" fillId="4" borderId="1" xfId="0" applyFont="1" applyFill="1" applyBorder="1" applyAlignment="1" applyProtection="1">
      <alignment wrapText="1"/>
    </xf>
    <xf numFmtId="0" fontId="10" fillId="4" borderId="3" xfId="0" applyFont="1" applyFill="1" applyBorder="1" applyAlignment="1" applyProtection="1">
      <alignment wrapText="1"/>
    </xf>
    <xf numFmtId="0" fontId="2" fillId="4" borderId="25" xfId="0" applyFont="1" applyFill="1" applyBorder="1" applyAlignment="1" applyProtection="1">
      <alignment horizontal="left" wrapText="1" indent="2"/>
    </xf>
    <xf numFmtId="0" fontId="2" fillId="4" borderId="28" xfId="0" applyFont="1" applyFill="1" applyBorder="1" applyAlignment="1" applyProtection="1">
      <alignment horizontal="left" wrapText="1" indent="2"/>
    </xf>
    <xf numFmtId="0" fontId="0" fillId="4" borderId="2" xfId="0" applyFont="1" applyFill="1" applyBorder="1" applyAlignment="1" applyProtection="1">
      <alignment wrapText="1"/>
    </xf>
    <xf numFmtId="0" fontId="24" fillId="4" borderId="4" xfId="0" applyFont="1" applyFill="1" applyBorder="1" applyAlignment="1" applyProtection="1">
      <alignment horizontal="right" wrapText="1"/>
    </xf>
    <xf numFmtId="0" fontId="0" fillId="4" borderId="1" xfId="0" applyFill="1" applyBorder="1" applyAlignment="1" applyProtection="1">
      <alignment horizontal="right" wrapText="1"/>
    </xf>
    <xf numFmtId="0" fontId="10" fillId="4" borderId="66"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2" fillId="4" borderId="67" xfId="0" applyFont="1" applyFill="1" applyBorder="1" applyAlignment="1" applyProtection="1">
      <alignment horizontal="center" vertical="center" wrapText="1"/>
    </xf>
    <xf numFmtId="0" fontId="0" fillId="4" borderId="2" xfId="0" applyFill="1" applyBorder="1" applyAlignment="1" applyProtection="1">
      <alignment horizontal="center" vertical="center"/>
    </xf>
    <xf numFmtId="164" fontId="2" fillId="4" borderId="1" xfId="0" applyNumberFormat="1" applyFont="1" applyFill="1" applyBorder="1" applyProtection="1"/>
    <xf numFmtId="164" fontId="2" fillId="4" borderId="18" xfId="0" applyNumberFormat="1" applyFont="1" applyFill="1" applyBorder="1" applyProtection="1"/>
    <xf numFmtId="164" fontId="2" fillId="4" borderId="18" xfId="0" applyNumberFormat="1" applyFont="1" applyFill="1" applyBorder="1" applyAlignment="1" applyProtection="1">
      <alignment wrapText="1"/>
    </xf>
    <xf numFmtId="164" fontId="2" fillId="4" borderId="1" xfId="0" applyNumberFormat="1" applyFont="1" applyFill="1" applyBorder="1" applyAlignment="1" applyProtection="1">
      <alignment wrapText="1"/>
    </xf>
    <xf numFmtId="0" fontId="35" fillId="12" borderId="65" xfId="4" applyFont="1" applyFill="1" applyBorder="1" applyAlignment="1" applyProtection="1">
      <alignment horizontal="center" vertical="center"/>
    </xf>
    <xf numFmtId="166" fontId="35" fillId="0" borderId="65" xfId="4" applyNumberFormat="1" applyFont="1" applyBorder="1" applyAlignment="1" applyProtection="1">
      <alignment vertical="center"/>
    </xf>
    <xf numFmtId="164" fontId="2" fillId="6" borderId="3" xfId="0" applyNumberFormat="1" applyFont="1" applyFill="1" applyBorder="1" applyAlignment="1" applyProtection="1">
      <alignment horizontal="right" wrapText="1"/>
    </xf>
    <xf numFmtId="0" fontId="36" fillId="13" borderId="0" xfId="4" applyFont="1" applyFill="1" applyAlignment="1" applyProtection="1">
      <alignment horizontal="center" vertical="center"/>
    </xf>
    <xf numFmtId="0" fontId="36" fillId="6" borderId="4" xfId="4" applyFont="1" applyFill="1" applyBorder="1" applyAlignment="1" applyProtection="1">
      <alignment vertical="center"/>
    </xf>
    <xf numFmtId="0" fontId="36" fillId="6" borderId="17" xfId="4" applyFont="1" applyFill="1" applyBorder="1" applyAlignment="1" applyProtection="1">
      <alignment vertical="center"/>
    </xf>
    <xf numFmtId="0" fontId="36" fillId="6" borderId="40" xfId="4" applyFont="1" applyFill="1" applyBorder="1" applyAlignment="1" applyProtection="1">
      <alignment vertical="center"/>
    </xf>
    <xf numFmtId="164" fontId="2" fillId="0" borderId="1"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protection locked="0"/>
    </xf>
    <xf numFmtId="44" fontId="0" fillId="4" borderId="1" xfId="0" applyNumberFormat="1" applyFill="1" applyBorder="1" applyProtection="1"/>
    <xf numFmtId="0" fontId="2" fillId="4" borderId="1" xfId="0" applyFont="1" applyFill="1" applyBorder="1" applyAlignment="1" applyProtection="1">
      <alignment horizontal="right"/>
    </xf>
    <xf numFmtId="0" fontId="2" fillId="4" borderId="41" xfId="0" applyFont="1" applyFill="1" applyBorder="1" applyAlignment="1" applyProtection="1">
      <alignment horizontal="center" vertical="center"/>
    </xf>
    <xf numFmtId="0" fontId="2" fillId="4" borderId="45" xfId="0" applyFont="1" applyFill="1" applyBorder="1" applyAlignment="1" applyProtection="1">
      <alignment horizontal="center" vertical="center"/>
    </xf>
    <xf numFmtId="0" fontId="2" fillId="4" borderId="53" xfId="0" applyFont="1" applyFill="1" applyBorder="1" applyAlignment="1" applyProtection="1">
      <alignment horizontal="center" vertical="center" wrapText="1"/>
    </xf>
    <xf numFmtId="0" fontId="0" fillId="4" borderId="19" xfId="0" applyFill="1" applyBorder="1" applyAlignment="1" applyProtection="1">
      <alignment horizontal="left"/>
    </xf>
    <xf numFmtId="0" fontId="0" fillId="4" borderId="2" xfId="0" applyFill="1" applyBorder="1" applyAlignment="1" applyProtection="1">
      <alignment horizontal="left"/>
    </xf>
    <xf numFmtId="0" fontId="18" fillId="5" borderId="41" xfId="0" applyFont="1" applyFill="1" applyBorder="1" applyAlignment="1" applyProtection="1">
      <alignment horizontal="center" vertical="center" wrapText="1"/>
    </xf>
    <xf numFmtId="0" fontId="15" fillId="5" borderId="45" xfId="0" applyFont="1" applyFill="1" applyBorder="1" applyAlignment="1" applyProtection="1">
      <alignment horizontal="center" vertical="center" wrapText="1"/>
    </xf>
    <xf numFmtId="0" fontId="15" fillId="5" borderId="42" xfId="0" applyFont="1" applyFill="1" applyBorder="1" applyAlignment="1" applyProtection="1">
      <alignment horizontal="center" vertical="center" wrapText="1"/>
    </xf>
    <xf numFmtId="0" fontId="15" fillId="5" borderId="41" xfId="0" applyFont="1" applyFill="1" applyBorder="1" applyAlignment="1" applyProtection="1">
      <alignment horizontal="center" vertical="center" wrapText="1"/>
    </xf>
    <xf numFmtId="0" fontId="15" fillId="5" borderId="53" xfId="0" applyFont="1" applyFill="1" applyBorder="1" applyAlignment="1" applyProtection="1">
      <alignment horizontal="center" vertical="center" wrapText="1"/>
    </xf>
    <xf numFmtId="0" fontId="15" fillId="5" borderId="46"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2" xfId="0" applyFont="1" applyBorder="1" applyAlignment="1" applyProtection="1">
      <alignment vertical="center" wrapText="1"/>
    </xf>
    <xf numFmtId="44" fontId="15" fillId="0" borderId="2" xfId="2" applyFont="1" applyBorder="1" applyAlignment="1" applyProtection="1">
      <alignment vertical="center" wrapText="1"/>
    </xf>
    <xf numFmtId="44" fontId="15" fillId="0" borderId="31" xfId="2" applyFont="1" applyBorder="1" applyAlignment="1" applyProtection="1">
      <alignment vertical="center" wrapText="1"/>
    </xf>
    <xf numFmtId="44" fontId="15" fillId="0" borderId="30" xfId="2" applyFont="1" applyBorder="1" applyAlignment="1" applyProtection="1">
      <alignment vertical="center" wrapText="1"/>
    </xf>
    <xf numFmtId="44" fontId="15" fillId="0" borderId="54" xfId="2" applyFont="1" applyBorder="1" applyAlignment="1" applyProtection="1">
      <alignment vertical="center" wrapText="1"/>
    </xf>
    <xf numFmtId="10" fontId="15" fillId="0" borderId="21" xfId="0" applyNumberFormat="1" applyFont="1" applyBorder="1" applyAlignment="1" applyProtection="1">
      <alignment vertical="center" wrapText="1"/>
    </xf>
    <xf numFmtId="166" fontId="15" fillId="0" borderId="2" xfId="2" applyNumberFormat="1" applyFont="1" applyBorder="1" applyAlignment="1" applyProtection="1">
      <alignment vertical="center" wrapText="1"/>
    </xf>
    <xf numFmtId="44" fontId="15" fillId="0" borderId="22" xfId="2" applyFont="1" applyBorder="1" applyAlignment="1" applyProtection="1">
      <alignment vertical="center" wrapText="1"/>
    </xf>
    <xf numFmtId="0" fontId="20" fillId="0" borderId="1" xfId="0" applyFont="1" applyBorder="1" applyAlignment="1" applyProtection="1">
      <alignment vertical="center" wrapText="1"/>
    </xf>
    <xf numFmtId="164" fontId="20" fillId="0" borderId="1" xfId="0" applyNumberFormat="1" applyFont="1" applyBorder="1" applyAlignment="1" applyProtection="1">
      <alignment vertical="center" wrapText="1"/>
    </xf>
    <xf numFmtId="166" fontId="20" fillId="0" borderId="1" xfId="0" applyNumberFormat="1" applyFont="1" applyBorder="1" applyAlignment="1" applyProtection="1">
      <alignment vertical="center" wrapText="1"/>
    </xf>
    <xf numFmtId="164" fontId="20" fillId="0" borderId="4" xfId="0" applyNumberFormat="1" applyFont="1" applyBorder="1" applyAlignment="1" applyProtection="1">
      <alignment vertical="center" wrapText="1"/>
    </xf>
    <xf numFmtId="164" fontId="20" fillId="0" borderId="28" xfId="0" applyNumberFormat="1" applyFont="1" applyBorder="1" applyAlignment="1" applyProtection="1">
      <alignment vertical="center" wrapText="1"/>
    </xf>
    <xf numFmtId="164" fontId="20" fillId="0" borderId="9" xfId="0" applyNumberFormat="1" applyFont="1" applyBorder="1" applyAlignment="1" applyProtection="1">
      <alignment vertical="center" wrapText="1"/>
    </xf>
    <xf numFmtId="164" fontId="20" fillId="0" borderId="43" xfId="0" applyNumberFormat="1" applyFont="1" applyBorder="1" applyAlignment="1" applyProtection="1">
      <alignment vertical="center" wrapText="1"/>
    </xf>
    <xf numFmtId="9" fontId="20" fillId="0" borderId="5" xfId="1" applyFont="1" applyBorder="1" applyAlignment="1" applyProtection="1">
      <alignment vertical="center" wrapText="1"/>
    </xf>
    <xf numFmtId="44" fontId="20" fillId="0" borderId="1" xfId="2" applyFont="1" applyBorder="1" applyAlignment="1" applyProtection="1">
      <alignment vertical="center" wrapText="1"/>
    </xf>
    <xf numFmtId="164" fontId="20" fillId="0" borderId="5" xfId="0" applyNumberFormat="1"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19" xfId="0" applyFont="1" applyBorder="1" applyAlignment="1" applyProtection="1">
      <alignment vertical="center" wrapText="1"/>
    </xf>
    <xf numFmtId="44" fontId="15" fillId="0" borderId="19" xfId="2" applyFont="1" applyBorder="1" applyAlignment="1" applyProtection="1">
      <alignment vertical="center" wrapText="1"/>
    </xf>
    <xf numFmtId="44" fontId="15" fillId="0" borderId="34" xfId="2" applyFont="1" applyBorder="1" applyAlignment="1" applyProtection="1">
      <alignment vertical="center" wrapText="1"/>
    </xf>
    <xf numFmtId="44" fontId="15" fillId="0" borderId="38" xfId="2" applyFont="1" applyBorder="1" applyAlignment="1" applyProtection="1">
      <alignment vertical="center" wrapText="1"/>
    </xf>
    <xf numFmtId="164" fontId="15" fillId="0" borderId="19" xfId="2" applyNumberFormat="1" applyFont="1" applyBorder="1" applyAlignment="1" applyProtection="1">
      <alignment vertical="center" wrapText="1"/>
    </xf>
    <xf numFmtId="44" fontId="15" fillId="0" borderId="52" xfId="2" applyFont="1" applyBorder="1" applyAlignment="1" applyProtection="1">
      <alignment vertical="center" wrapText="1"/>
    </xf>
    <xf numFmtId="44" fontId="15" fillId="0" borderId="21" xfId="2" applyFont="1" applyBorder="1" applyAlignment="1" applyProtection="1">
      <alignment vertical="center" wrapText="1"/>
    </xf>
    <xf numFmtId="164" fontId="19" fillId="0" borderId="19" xfId="0" applyNumberFormat="1" applyFont="1" applyBorder="1" applyAlignment="1" applyProtection="1">
      <alignment vertical="center" wrapText="1"/>
    </xf>
    <xf numFmtId="2" fontId="15" fillId="0" borderId="19" xfId="0" applyNumberFormat="1" applyFont="1" applyBorder="1" applyAlignment="1" applyProtection="1">
      <alignment vertical="center" wrapText="1"/>
    </xf>
    <xf numFmtId="0" fontId="2" fillId="4" borderId="1" xfId="0" applyFont="1" applyFill="1" applyBorder="1" applyAlignment="1" applyProtection="1">
      <alignment horizontal="left" vertical="top" wrapText="1"/>
    </xf>
    <xf numFmtId="0" fontId="29" fillId="0" borderId="1" xfId="4" applyFont="1" applyFill="1" applyBorder="1" applyAlignment="1" applyProtection="1">
      <alignment horizontal="left" vertical="center"/>
    </xf>
    <xf numFmtId="166" fontId="29" fillId="0" borderId="1" xfId="4" applyNumberFormat="1" applyFont="1" applyFill="1" applyBorder="1" applyAlignment="1" applyProtection="1">
      <alignment vertical="center"/>
    </xf>
    <xf numFmtId="0" fontId="38" fillId="0" borderId="0" xfId="4" applyFont="1" applyFill="1" applyBorder="1" applyAlignment="1" applyProtection="1">
      <alignment horizontal="center" vertical="center"/>
    </xf>
    <xf numFmtId="166" fontId="29" fillId="0" borderId="0" xfId="4" applyNumberFormat="1" applyFont="1" applyFill="1" applyBorder="1" applyAlignment="1" applyProtection="1">
      <alignment vertical="center"/>
    </xf>
    <xf numFmtId="0" fontId="29" fillId="0" borderId="0" xfId="4" applyFont="1" applyFill="1" applyBorder="1" applyAlignment="1" applyProtection="1">
      <alignment horizontal="left" vertical="center"/>
    </xf>
    <xf numFmtId="0" fontId="0" fillId="0" borderId="1" xfId="0" applyBorder="1" applyAlignment="1" applyProtection="1">
      <alignment horizontal="left" vertical="top" wrapText="1"/>
    </xf>
    <xf numFmtId="0" fontId="10" fillId="0" borderId="1" xfId="0" applyFont="1" applyFill="1" applyBorder="1" applyAlignment="1" applyProtection="1">
      <alignment horizontal="left" vertical="top" wrapText="1" indent="2"/>
    </xf>
    <xf numFmtId="0" fontId="10" fillId="0" borderId="1"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40" fillId="2" borderId="1" xfId="0" applyFont="1" applyFill="1" applyBorder="1" applyAlignment="1" applyProtection="1">
      <alignment horizontal="right" vertical="center" wrapText="1"/>
    </xf>
    <xf numFmtId="0" fontId="40" fillId="0" borderId="1" xfId="0" applyFont="1" applyBorder="1" applyAlignment="1" applyProtection="1">
      <alignment horizontal="right" vertical="center" wrapText="1"/>
    </xf>
    <xf numFmtId="0" fontId="0" fillId="4" borderId="62" xfId="0" applyFill="1" applyBorder="1" applyAlignment="1" applyProtection="1">
      <alignment wrapText="1"/>
    </xf>
    <xf numFmtId="0" fontId="0" fillId="4" borderId="63" xfId="0" applyFill="1" applyBorder="1" applyAlignment="1" applyProtection="1">
      <alignment wrapText="1"/>
    </xf>
    <xf numFmtId="0" fontId="0" fillId="4" borderId="64" xfId="0" applyFill="1" applyBorder="1" applyAlignment="1" applyProtection="1">
      <alignment wrapText="1"/>
    </xf>
    <xf numFmtId="0" fontId="2" fillId="4" borderId="64" xfId="0" applyFont="1" applyFill="1" applyBorder="1" applyAlignment="1" applyProtection="1">
      <alignment wrapText="1"/>
    </xf>
    <xf numFmtId="0" fontId="2" fillId="4" borderId="49" xfId="0" applyFont="1" applyFill="1" applyBorder="1" applyAlignment="1" applyProtection="1">
      <alignment horizontal="center" vertical="center" wrapText="1"/>
    </xf>
    <xf numFmtId="0" fontId="0" fillId="4" borderId="60" xfId="0" applyFill="1" applyBorder="1" applyAlignment="1" applyProtection="1">
      <alignment vertical="center" wrapText="1"/>
    </xf>
    <xf numFmtId="0" fontId="0" fillId="4" borderId="20" xfId="0" applyFill="1" applyBorder="1" applyAlignment="1" applyProtection="1">
      <alignment vertical="center" wrapText="1"/>
    </xf>
    <xf numFmtId="0" fontId="24" fillId="4" borderId="1" xfId="0" applyFont="1" applyFill="1" applyBorder="1" applyAlignment="1" applyProtection="1">
      <alignment horizontal="center" vertical="center"/>
    </xf>
    <xf numFmtId="0" fontId="36" fillId="4" borderId="49" xfId="4" applyFont="1" applyFill="1" applyBorder="1" applyAlignment="1" applyProtection="1">
      <alignment horizontal="center" vertical="center"/>
    </xf>
    <xf numFmtId="0" fontId="36" fillId="4" borderId="20" xfId="4" applyFont="1" applyFill="1" applyBorder="1" applyAlignment="1" applyProtection="1">
      <alignment horizontal="center" vertical="center"/>
    </xf>
    <xf numFmtId="0" fontId="29" fillId="4" borderId="1" xfId="4" applyFont="1" applyFill="1" applyBorder="1" applyAlignment="1" applyProtection="1">
      <alignment horizontal="left" vertical="center"/>
    </xf>
    <xf numFmtId="166" fontId="29" fillId="4" borderId="1" xfId="4" applyNumberFormat="1" applyFont="1" applyFill="1" applyBorder="1" applyAlignment="1" applyProtection="1">
      <alignment vertical="center"/>
    </xf>
    <xf numFmtId="164" fontId="24" fillId="0" borderId="1" xfId="0" applyNumberFormat="1" applyFont="1" applyFill="1" applyBorder="1" applyAlignment="1" applyProtection="1">
      <alignment horizontal="left" wrapText="1"/>
    </xf>
    <xf numFmtId="166" fontId="24" fillId="4" borderId="1" xfId="0" applyNumberFormat="1" applyFont="1" applyFill="1" applyBorder="1" applyProtection="1"/>
    <xf numFmtId="0" fontId="10" fillId="4" borderId="73" xfId="0" applyFont="1" applyFill="1" applyBorder="1" applyProtection="1"/>
    <xf numFmtId="44" fontId="10" fillId="4" borderId="74" xfId="2" applyFont="1" applyFill="1" applyBorder="1" applyProtection="1"/>
    <xf numFmtId="0" fontId="24" fillId="0" borderId="1" xfId="0" applyFont="1" applyBorder="1" applyAlignment="1">
      <alignment wrapText="1"/>
    </xf>
    <xf numFmtId="0" fontId="0" fillId="0" borderId="0" xfId="0" applyAlignment="1" applyProtection="1">
      <alignment vertical="top" wrapText="1"/>
    </xf>
    <xf numFmtId="0" fontId="11" fillId="0" borderId="1"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44" fontId="11" fillId="0" borderId="1" xfId="0" applyNumberFormat="1" applyFont="1" applyBorder="1" applyAlignment="1" applyProtection="1">
      <alignment horizontal="center" vertical="top" wrapText="1"/>
    </xf>
    <xf numFmtId="44" fontId="9" fillId="0" borderId="1" xfId="0" applyNumberFormat="1" applyFont="1" applyBorder="1" applyAlignment="1" applyProtection="1">
      <alignment horizontal="center" vertical="top" wrapText="1"/>
    </xf>
    <xf numFmtId="0" fontId="9" fillId="0" borderId="0" xfId="0" applyFont="1" applyAlignment="1" applyProtection="1">
      <alignment horizontal="left" vertical="top" wrapText="1"/>
    </xf>
    <xf numFmtId="0" fontId="2" fillId="0" borderId="0" xfId="0" applyFont="1" applyAlignment="1" applyProtection="1">
      <alignment wrapText="1"/>
    </xf>
    <xf numFmtId="0" fontId="9" fillId="0" borderId="0" xfId="0" applyFont="1" applyAlignment="1" applyProtection="1">
      <alignment vertical="top" wrapText="1"/>
    </xf>
    <xf numFmtId="0" fontId="9" fillId="0" borderId="0" xfId="0" applyFont="1" applyFill="1" applyAlignment="1" applyProtection="1">
      <alignment horizontal="left" vertical="top" wrapText="1"/>
    </xf>
    <xf numFmtId="0" fontId="2" fillId="0" borderId="1" xfId="0" applyFont="1" applyBorder="1" applyAlignment="1" applyProtection="1">
      <alignment horizontal="center" vertical="center" wrapText="1"/>
      <protection locked="0"/>
    </xf>
    <xf numFmtId="0" fontId="0" fillId="2" borderId="1" xfId="0" applyFill="1" applyBorder="1" applyProtection="1"/>
    <xf numFmtId="166" fontId="42" fillId="0" borderId="65" xfId="4" applyNumberFormat="1" applyFont="1" applyBorder="1" applyAlignment="1" applyProtection="1">
      <alignment vertical="center"/>
    </xf>
    <xf numFmtId="0" fontId="25" fillId="0" borderId="35" xfId="0" applyFont="1" applyBorder="1" applyAlignment="1" applyProtection="1">
      <alignment horizontal="right"/>
    </xf>
    <xf numFmtId="166" fontId="25" fillId="0" borderId="1" xfId="0" applyNumberFormat="1" applyFont="1" applyBorder="1" applyProtection="1"/>
    <xf numFmtId="0" fontId="42" fillId="0" borderId="1" xfId="4" applyFont="1" applyBorder="1" applyAlignment="1" applyProtection="1">
      <alignment vertical="center"/>
    </xf>
    <xf numFmtId="0" fontId="9" fillId="0" borderId="39" xfId="0" applyFont="1" applyBorder="1" applyAlignment="1" applyProtection="1">
      <alignment horizontal="center" vertical="center"/>
    </xf>
    <xf numFmtId="0" fontId="0" fillId="0" borderId="23" xfId="0" applyBorder="1" applyAlignment="1" applyProtection="1">
      <alignment vertical="center"/>
    </xf>
    <xf numFmtId="0" fontId="0" fillId="0" borderId="70" xfId="0" applyBorder="1" applyAlignment="1" applyProtection="1">
      <alignment vertical="center"/>
    </xf>
    <xf numFmtId="0" fontId="0" fillId="0" borderId="24" xfId="0" applyBorder="1" applyProtection="1"/>
    <xf numFmtId="0" fontId="15" fillId="2" borderId="77" xfId="0" applyFont="1" applyFill="1" applyBorder="1" applyAlignment="1" applyProtection="1">
      <alignment horizontal="center" vertical="center" wrapText="1"/>
    </xf>
    <xf numFmtId="0" fontId="15" fillId="2" borderId="29" xfId="0" applyFont="1" applyFill="1" applyBorder="1" applyAlignment="1" applyProtection="1">
      <alignment horizontal="center" vertical="center" wrapText="1"/>
    </xf>
    <xf numFmtId="0" fontId="15" fillId="2" borderId="78" xfId="0" applyFont="1" applyFill="1" applyBorder="1" applyAlignment="1" applyProtection="1">
      <alignment horizontal="center" vertical="center" wrapText="1"/>
    </xf>
    <xf numFmtId="0" fontId="0" fillId="0" borderId="0" xfId="0" applyBorder="1" applyAlignment="1" applyProtection="1">
      <alignment wrapText="1"/>
      <protection locked="0"/>
    </xf>
    <xf numFmtId="0" fontId="2" fillId="4" borderId="2" xfId="0" applyFont="1" applyFill="1" applyBorder="1" applyAlignment="1" applyProtection="1">
      <alignment horizontal="left" vertical="top" wrapText="1"/>
    </xf>
    <xf numFmtId="0" fontId="43" fillId="0" borderId="0" xfId="0" applyFont="1" applyProtection="1"/>
    <xf numFmtId="0" fontId="29" fillId="0" borderId="4" xfId="4" applyFont="1" applyFill="1" applyBorder="1" applyAlignment="1" applyProtection="1">
      <alignment horizontal="left" vertical="center"/>
    </xf>
    <xf numFmtId="166" fontId="24" fillId="4" borderId="3" xfId="0" applyNumberFormat="1" applyFont="1" applyFill="1" applyBorder="1" applyAlignment="1" applyProtection="1">
      <alignment horizontal="right"/>
    </xf>
    <xf numFmtId="0" fontId="24" fillId="4" borderId="2" xfId="0" applyFont="1" applyFill="1" applyBorder="1" applyProtection="1"/>
    <xf numFmtId="0" fontId="24" fillId="0" borderId="79" xfId="0" applyFont="1" applyFill="1" applyBorder="1" applyProtection="1">
      <protection locked="0"/>
    </xf>
    <xf numFmtId="166" fontId="24" fillId="0" borderId="65" xfId="0" applyNumberFormat="1" applyFont="1" applyFill="1" applyBorder="1" applyProtection="1">
      <protection locked="0"/>
    </xf>
    <xf numFmtId="0" fontId="44" fillId="0" borderId="0" xfId="4" applyFont="1" applyFill="1" applyBorder="1" applyAlignment="1" applyProtection="1">
      <alignment horizontal="left" vertical="center" indent="2"/>
    </xf>
    <xf numFmtId="44" fontId="0" fillId="0" borderId="1" xfId="2" applyFont="1" applyFill="1" applyBorder="1" applyProtection="1">
      <protection locked="0"/>
    </xf>
    <xf numFmtId="0" fontId="0" fillId="0" borderId="80" xfId="0" applyBorder="1" applyAlignment="1" applyProtection="1">
      <alignment vertical="top" wrapText="1"/>
      <protection locked="0"/>
    </xf>
    <xf numFmtId="0" fontId="14" fillId="0" borderId="0" xfId="0" applyFont="1" applyAlignment="1" applyProtection="1">
      <alignment horizontal="center" vertical="top"/>
      <protection locked="0"/>
    </xf>
    <xf numFmtId="0" fontId="36" fillId="15" borderId="1" xfId="4" applyFont="1" applyFill="1" applyBorder="1" applyAlignment="1" applyProtection="1">
      <alignment horizontal="right" vertical="center"/>
    </xf>
    <xf numFmtId="0" fontId="36" fillId="15" borderId="1" xfId="4" applyFont="1" applyFill="1" applyBorder="1" applyAlignment="1" applyProtection="1">
      <alignment vertical="center"/>
      <protection locked="0"/>
    </xf>
    <xf numFmtId="166" fontId="36" fillId="15" borderId="1" xfId="4" applyNumberFormat="1" applyFont="1" applyFill="1" applyBorder="1" applyAlignment="1" applyProtection="1">
      <alignment vertical="center"/>
    </xf>
    <xf numFmtId="0" fontId="36" fillId="15" borderId="1" xfId="4" applyFont="1" applyFill="1" applyBorder="1" applyAlignment="1" applyProtection="1">
      <alignment horizontal="center" vertical="center"/>
    </xf>
    <xf numFmtId="166" fontId="36" fillId="15" borderId="3" xfId="4" applyNumberFormat="1" applyFont="1" applyFill="1" applyBorder="1" applyAlignment="1" applyProtection="1">
      <alignment vertical="center"/>
    </xf>
    <xf numFmtId="0" fontId="36" fillId="6" borderId="1" xfId="4" applyFont="1" applyFill="1" applyBorder="1" applyAlignment="1" applyProtection="1">
      <alignment horizontal="right" vertical="center"/>
    </xf>
    <xf numFmtId="0" fontId="1" fillId="6" borderId="49" xfId="0" applyFont="1" applyFill="1" applyBorder="1" applyProtection="1"/>
    <xf numFmtId="0" fontId="1" fillId="6" borderId="60" xfId="0" applyFont="1" applyFill="1" applyBorder="1" applyProtection="1"/>
    <xf numFmtId="0" fontId="1" fillId="6" borderId="20" xfId="0" applyFont="1" applyFill="1" applyBorder="1" applyProtection="1"/>
    <xf numFmtId="0" fontId="1" fillId="6" borderId="31" xfId="0" applyFont="1" applyFill="1" applyBorder="1" applyProtection="1"/>
    <xf numFmtId="0" fontId="1" fillId="6" borderId="18" xfId="0" applyFont="1" applyFill="1" applyBorder="1" applyProtection="1"/>
    <xf numFmtId="0" fontId="1" fillId="6" borderId="22" xfId="0" applyFont="1" applyFill="1" applyBorder="1" applyProtection="1"/>
    <xf numFmtId="164" fontId="14" fillId="0" borderId="79" xfId="2" applyNumberFormat="1" applyFont="1" applyFill="1" applyBorder="1" applyAlignment="1" applyProtection="1">
      <alignment horizontal="center" vertical="top" wrapText="1"/>
      <protection locked="0"/>
    </xf>
    <xf numFmtId="44" fontId="9" fillId="0" borderId="0" xfId="0" applyNumberFormat="1" applyFont="1" applyFill="1" applyAlignment="1" applyProtection="1">
      <alignment horizontal="left" vertical="top" wrapText="1"/>
      <protection locked="0"/>
    </xf>
    <xf numFmtId="0" fontId="45" fillId="0" borderId="0" xfId="0" applyFont="1" applyAlignment="1" applyProtection="1">
      <alignment vertical="top"/>
      <protection locked="0"/>
    </xf>
    <xf numFmtId="0" fontId="24" fillId="4" borderId="1" xfId="0" applyFont="1" applyFill="1" applyBorder="1" applyAlignment="1" applyProtection="1">
      <alignment vertical="top" wrapText="1"/>
      <protection locked="0"/>
    </xf>
    <xf numFmtId="0" fontId="46" fillId="0" borderId="1" xfId="0" applyFont="1" applyBorder="1" applyProtection="1">
      <protection locked="0"/>
    </xf>
    <xf numFmtId="0" fontId="46" fillId="0" borderId="81" xfId="0" applyFont="1" applyBorder="1" applyAlignment="1" applyProtection="1">
      <alignment horizontal="center" vertical="top"/>
      <protection locked="0"/>
    </xf>
    <xf numFmtId="0" fontId="2" fillId="4" borderId="30"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0" fillId="0" borderId="69" xfId="0" applyBorder="1" applyAlignment="1" applyProtection="1">
      <alignment horizontal="left" wrapText="1"/>
    </xf>
    <xf numFmtId="0" fontId="0" fillId="0" borderId="70" xfId="0" applyBorder="1" applyAlignment="1" applyProtection="1">
      <alignment horizontal="left" wrapText="1"/>
    </xf>
    <xf numFmtId="0" fontId="0" fillId="0" borderId="24" xfId="0" applyBorder="1" applyAlignment="1" applyProtection="1">
      <alignment horizontal="left" wrapText="1"/>
    </xf>
    <xf numFmtId="0" fontId="0" fillId="0" borderId="36" xfId="0" applyBorder="1" applyAlignment="1" applyProtection="1">
      <alignment horizontal="left" wrapText="1"/>
    </xf>
    <xf numFmtId="0" fontId="0" fillId="0" borderId="0" xfId="0" applyBorder="1" applyAlignment="1" applyProtection="1">
      <alignment horizontal="left" wrapText="1"/>
    </xf>
    <xf numFmtId="0" fontId="0" fillId="0" borderId="26" xfId="0" applyBorder="1" applyAlignment="1" applyProtection="1">
      <alignment horizontal="left" wrapText="1"/>
    </xf>
    <xf numFmtId="0" fontId="0" fillId="0" borderId="71" xfId="0" applyBorder="1" applyAlignment="1" applyProtection="1">
      <alignment horizontal="left" wrapText="1"/>
    </xf>
    <xf numFmtId="0" fontId="0" fillId="0" borderId="16" xfId="0" applyBorder="1" applyAlignment="1" applyProtection="1">
      <alignment horizontal="left" wrapText="1"/>
    </xf>
    <xf numFmtId="0" fontId="0" fillId="0" borderId="72" xfId="0" applyBorder="1" applyAlignment="1" applyProtection="1">
      <alignment horizontal="left" wrapText="1"/>
    </xf>
    <xf numFmtId="0" fontId="2" fillId="4" borderId="1" xfId="0" applyFont="1" applyFill="1" applyBorder="1" applyAlignment="1" applyProtection="1">
      <alignment horizontal="center" vertical="center"/>
    </xf>
    <xf numFmtId="0" fontId="24" fillId="4" borderId="1"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xf>
    <xf numFmtId="0" fontId="10" fillId="4" borderId="4"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0" fillId="4" borderId="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top" wrapText="1"/>
      <protection locked="0"/>
    </xf>
    <xf numFmtId="0" fontId="24" fillId="4" borderId="4" xfId="0" applyFont="1" applyFill="1" applyBorder="1" applyAlignment="1" applyProtection="1">
      <alignment horizontal="left" vertical="top" wrapText="1"/>
    </xf>
    <xf numFmtId="0" fontId="24" fillId="4" borderId="17" xfId="0" applyFont="1" applyFill="1" applyBorder="1" applyAlignment="1" applyProtection="1">
      <alignment horizontal="left" vertical="top" wrapText="1"/>
    </xf>
    <xf numFmtId="0" fontId="24" fillId="4" borderId="5" xfId="0" applyFont="1" applyFill="1" applyBorder="1" applyAlignment="1" applyProtection="1">
      <alignment horizontal="left" vertical="top" wrapText="1"/>
    </xf>
    <xf numFmtId="0" fontId="24" fillId="4" borderId="4" xfId="0" applyFont="1" applyFill="1" applyBorder="1" applyAlignment="1" applyProtection="1">
      <alignment horizontal="left" vertical="top" wrapText="1" indent="2"/>
    </xf>
    <xf numFmtId="0" fontId="24" fillId="4" borderId="17" xfId="0" applyFont="1" applyFill="1" applyBorder="1" applyAlignment="1" applyProtection="1">
      <alignment horizontal="left" vertical="top" wrapText="1" indent="2"/>
    </xf>
    <xf numFmtId="0" fontId="24" fillId="4" borderId="5" xfId="0" applyFont="1" applyFill="1" applyBorder="1" applyAlignment="1" applyProtection="1">
      <alignment horizontal="left" vertical="top" wrapText="1" indent="2"/>
    </xf>
    <xf numFmtId="0" fontId="10" fillId="4" borderId="49" xfId="0" applyFont="1" applyFill="1" applyBorder="1" applyAlignment="1" applyProtection="1">
      <alignment horizontal="left" vertical="top" wrapText="1" indent="2"/>
    </xf>
    <xf numFmtId="0" fontId="10" fillId="4" borderId="60" xfId="0" applyFont="1" applyFill="1" applyBorder="1" applyAlignment="1" applyProtection="1">
      <alignment horizontal="left" vertical="top" wrapText="1" indent="2"/>
    </xf>
    <xf numFmtId="0" fontId="10" fillId="4" borderId="61" xfId="0" applyFont="1" applyFill="1" applyBorder="1" applyAlignment="1" applyProtection="1">
      <alignment horizontal="left" vertical="top" wrapText="1" indent="2"/>
    </xf>
    <xf numFmtId="0" fontId="0" fillId="0" borderId="1"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61" xfId="0" applyBorder="1" applyAlignment="1" applyProtection="1">
      <alignment horizontal="left" vertical="top"/>
      <protection locked="0"/>
    </xf>
    <xf numFmtId="49" fontId="10" fillId="4" borderId="1" xfId="0" applyNumberFormat="1" applyFont="1" applyFill="1" applyBorder="1" applyAlignment="1" applyProtection="1">
      <alignment horizontal="left" vertical="top" wrapText="1"/>
    </xf>
    <xf numFmtId="0" fontId="0" fillId="0" borderId="1" xfId="0" applyBorder="1" applyAlignment="1" applyProtection="1">
      <alignment horizontal="center" vertical="center"/>
      <protection locked="0"/>
    </xf>
    <xf numFmtId="0" fontId="23" fillId="0" borderId="1" xfId="0" applyFont="1" applyBorder="1" applyAlignment="1" applyProtection="1">
      <alignment horizontal="left" vertical="top" wrapText="1"/>
    </xf>
    <xf numFmtId="0" fontId="0" fillId="0" borderId="1" xfId="0" applyBorder="1" applyAlignment="1" applyProtection="1">
      <alignment horizontal="center" vertical="center" wrapText="1"/>
      <protection locked="0"/>
    </xf>
    <xf numFmtId="0" fontId="26" fillId="4" borderId="27" xfId="0" applyFont="1" applyFill="1" applyBorder="1" applyAlignment="1" applyProtection="1">
      <alignment vertical="center" wrapText="1"/>
    </xf>
    <xf numFmtId="0" fontId="26" fillId="4" borderId="17" xfId="0" applyFont="1" applyFill="1" applyBorder="1" applyAlignment="1" applyProtection="1">
      <alignment vertical="center" wrapText="1"/>
    </xf>
    <xf numFmtId="0" fontId="26" fillId="4" borderId="40" xfId="0" applyFont="1" applyFill="1" applyBorder="1" applyAlignment="1" applyProtection="1">
      <alignment vertical="center" wrapText="1"/>
    </xf>
    <xf numFmtId="0" fontId="10" fillId="4" borderId="25" xfId="0" applyFont="1" applyFill="1" applyBorder="1" applyAlignment="1" applyProtection="1">
      <alignment horizontal="left" vertical="top" wrapText="1"/>
    </xf>
    <xf numFmtId="0" fontId="10" fillId="4" borderId="1" xfId="0" applyFont="1" applyFill="1" applyBorder="1" applyAlignment="1" applyProtection="1">
      <alignment horizontal="left" vertical="top" wrapText="1"/>
    </xf>
    <xf numFmtId="0" fontId="10" fillId="4" borderId="33" xfId="0" applyFont="1" applyFill="1" applyBorder="1" applyAlignment="1" applyProtection="1">
      <alignment horizontal="left" vertical="top" wrapText="1"/>
    </xf>
    <xf numFmtId="0" fontId="13" fillId="0" borderId="1" xfId="0" applyFont="1" applyBorder="1" applyAlignment="1" applyProtection="1">
      <alignment horizontal="center" vertical="center" wrapText="1"/>
      <protection locked="0"/>
    </xf>
    <xf numFmtId="0" fontId="10" fillId="4" borderId="1" xfId="0" applyFont="1" applyFill="1" applyBorder="1" applyAlignment="1" applyProtection="1">
      <alignment horizontal="left" vertical="top" wrapText="1" indent="2"/>
    </xf>
    <xf numFmtId="0" fontId="0" fillId="0" borderId="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4"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2" fillId="4" borderId="1" xfId="0" applyFont="1" applyFill="1" applyBorder="1" applyAlignment="1" applyProtection="1">
      <alignment horizontal="center" wrapText="1"/>
    </xf>
    <xf numFmtId="0" fontId="10" fillId="4" borderId="1" xfId="0" applyFont="1" applyFill="1" applyBorder="1" applyAlignment="1" applyProtection="1">
      <alignment horizontal="center" wrapText="1"/>
    </xf>
    <xf numFmtId="0" fontId="24" fillId="4" borderId="4" xfId="0"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2" fillId="9" borderId="4"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xf>
    <xf numFmtId="0" fontId="10" fillId="9" borderId="1" xfId="0" applyFont="1" applyFill="1" applyBorder="1" applyAlignment="1" applyProtection="1">
      <alignment horizontal="center"/>
    </xf>
    <xf numFmtId="0" fontId="31" fillId="4" borderId="73" xfId="0" applyFont="1" applyFill="1" applyBorder="1" applyAlignment="1" applyProtection="1">
      <alignment horizontal="left" vertical="top" wrapText="1"/>
    </xf>
    <xf numFmtId="0" fontId="31" fillId="4" borderId="80" xfId="0" applyFont="1" applyFill="1" applyBorder="1" applyAlignment="1" applyProtection="1">
      <alignment horizontal="left" vertical="top" wrapText="1"/>
    </xf>
    <xf numFmtId="0" fontId="2" fillId="10" borderId="4" xfId="0" applyFont="1" applyFill="1" applyBorder="1" applyAlignment="1" applyProtection="1">
      <alignment horizontal="center" vertical="center" wrapText="1"/>
    </xf>
    <xf numFmtId="0" fontId="2" fillId="10" borderId="17" xfId="0" applyFont="1" applyFill="1" applyBorder="1" applyAlignment="1" applyProtection="1">
      <alignment horizontal="center" vertical="center" wrapText="1"/>
    </xf>
    <xf numFmtId="0" fontId="2" fillId="10" borderId="5"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0" fontId="2" fillId="11" borderId="5" xfId="0" applyFont="1" applyFill="1" applyBorder="1" applyAlignment="1" applyProtection="1">
      <alignment horizontal="center" vertical="center" wrapText="1"/>
    </xf>
    <xf numFmtId="0" fontId="24" fillId="4" borderId="4" xfId="0" applyFont="1" applyFill="1" applyBorder="1" applyAlignment="1" applyProtection="1">
      <alignment horizontal="left" wrapText="1"/>
    </xf>
    <xf numFmtId="0" fontId="24" fillId="4" borderId="5" xfId="0" applyFont="1" applyFill="1" applyBorder="1" applyAlignment="1" applyProtection="1">
      <alignment horizontal="left" wrapText="1"/>
    </xf>
    <xf numFmtId="0" fontId="10" fillId="4" borderId="1" xfId="0" applyFont="1" applyFill="1" applyBorder="1" applyAlignment="1" applyProtection="1">
      <alignment horizontal="left" wrapText="1"/>
    </xf>
    <xf numFmtId="0" fontId="24" fillId="4" borderId="39" xfId="0" applyFont="1" applyFill="1" applyBorder="1" applyAlignment="1" applyProtection="1">
      <alignment horizontal="left" wrapText="1" indent="2"/>
    </xf>
    <xf numFmtId="0" fontId="24" fillId="4" borderId="32" xfId="0" applyFont="1" applyFill="1" applyBorder="1" applyAlignment="1" applyProtection="1">
      <alignment horizontal="left" wrapText="1" indent="2"/>
    </xf>
    <xf numFmtId="0" fontId="0" fillId="4" borderId="57" xfId="0" applyFill="1" applyBorder="1" applyAlignment="1" applyProtection="1">
      <alignment horizontal="center" wrapText="1"/>
    </xf>
    <xf numFmtId="0" fontId="0" fillId="4" borderId="61" xfId="0" applyFill="1" applyBorder="1" applyAlignment="1" applyProtection="1">
      <alignment horizontal="center" wrapText="1"/>
    </xf>
    <xf numFmtId="0" fontId="0" fillId="4" borderId="36" xfId="0" applyFill="1" applyBorder="1" applyAlignment="1" applyProtection="1">
      <alignment horizontal="center" wrapText="1"/>
    </xf>
    <xf numFmtId="0" fontId="0" fillId="4" borderId="26" xfId="0" applyFill="1" applyBorder="1" applyAlignment="1" applyProtection="1">
      <alignment horizontal="center" wrapText="1"/>
    </xf>
    <xf numFmtId="0" fontId="0" fillId="4" borderId="58" xfId="0" applyFill="1" applyBorder="1" applyAlignment="1" applyProtection="1">
      <alignment horizontal="center" wrapText="1"/>
    </xf>
    <xf numFmtId="0" fontId="0" fillId="4" borderId="59" xfId="0" applyFill="1" applyBorder="1" applyAlignment="1" applyProtection="1">
      <alignment horizontal="center" wrapText="1"/>
    </xf>
    <xf numFmtId="0" fontId="41" fillId="0" borderId="34" xfId="0" applyFont="1" applyBorder="1" applyAlignment="1" applyProtection="1">
      <alignment horizontal="left" wrapText="1"/>
      <protection locked="0"/>
    </xf>
    <xf numFmtId="0" fontId="41" fillId="0" borderId="0" xfId="0" applyFont="1" applyBorder="1" applyAlignment="1" applyProtection="1">
      <alignment horizontal="left" wrapText="1"/>
      <protection locked="0"/>
    </xf>
    <xf numFmtId="0" fontId="41" fillId="0" borderId="0" xfId="0" applyFont="1" applyAlignment="1" applyProtection="1">
      <alignment horizontal="left" wrapText="1"/>
      <protection locked="0"/>
    </xf>
    <xf numFmtId="0" fontId="14" fillId="0" borderId="0" xfId="0" applyFont="1" applyAlignment="1" applyProtection="1">
      <alignment horizontal="center" vertical="top"/>
      <protection locked="0"/>
    </xf>
    <xf numFmtId="0" fontId="0" fillId="4" borderId="4" xfId="0" applyFill="1" applyBorder="1" applyAlignment="1" applyProtection="1">
      <alignment horizontal="left" wrapText="1"/>
    </xf>
    <xf numFmtId="0" fontId="0" fillId="4" borderId="17" xfId="0" applyFill="1" applyBorder="1" applyAlignment="1" applyProtection="1">
      <alignment horizontal="left" wrapText="1"/>
    </xf>
    <xf numFmtId="0" fontId="0" fillId="4" borderId="5" xfId="0" applyFill="1" applyBorder="1" applyAlignment="1" applyProtection="1">
      <alignment horizontal="left" wrapText="1"/>
    </xf>
    <xf numFmtId="0" fontId="24" fillId="4" borderId="17" xfId="0" applyFont="1" applyFill="1" applyBorder="1" applyAlignment="1" applyProtection="1">
      <alignment horizontal="left" wrapText="1"/>
    </xf>
    <xf numFmtId="0" fontId="0" fillId="4" borderId="36" xfId="0" applyFill="1" applyBorder="1" applyAlignment="1" applyProtection="1">
      <alignment horizontal="center" vertical="top" wrapText="1"/>
    </xf>
    <xf numFmtId="0" fontId="0" fillId="4" borderId="0" xfId="0" applyFill="1" applyBorder="1" applyAlignment="1" applyProtection="1">
      <alignment horizontal="center" vertical="top" wrapText="1"/>
    </xf>
    <xf numFmtId="0" fontId="0" fillId="4" borderId="26" xfId="0" applyFill="1" applyBorder="1" applyAlignment="1" applyProtection="1">
      <alignment horizontal="center" vertical="top" wrapText="1"/>
    </xf>
    <xf numFmtId="0" fontId="9" fillId="4" borderId="69" xfId="0" applyFont="1" applyFill="1" applyBorder="1" applyAlignment="1" applyProtection="1">
      <alignment horizontal="center"/>
    </xf>
    <xf numFmtId="0" fontId="9" fillId="4" borderId="70" xfId="0" applyFont="1" applyFill="1" applyBorder="1" applyAlignment="1" applyProtection="1">
      <alignment horizontal="center"/>
    </xf>
    <xf numFmtId="0" fontId="9" fillId="4" borderId="24" xfId="0" applyFont="1" applyFill="1" applyBorder="1" applyAlignment="1" applyProtection="1">
      <alignment horizontal="center"/>
    </xf>
    <xf numFmtId="0" fontId="9" fillId="4" borderId="69" xfId="0" applyFont="1" applyFill="1" applyBorder="1" applyAlignment="1" applyProtection="1">
      <alignment wrapText="1"/>
      <protection locked="0"/>
    </xf>
    <xf numFmtId="0" fontId="0" fillId="4" borderId="70" xfId="0" applyFill="1" applyBorder="1" applyAlignment="1" applyProtection="1">
      <alignment wrapText="1"/>
      <protection locked="0"/>
    </xf>
    <xf numFmtId="0" fontId="0" fillId="4" borderId="24" xfId="0" applyFill="1" applyBorder="1" applyAlignment="1" applyProtection="1">
      <alignment wrapText="1"/>
      <protection locked="0"/>
    </xf>
    <xf numFmtId="0" fontId="15" fillId="2" borderId="39"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76" xfId="0" applyFont="1" applyBorder="1" applyAlignment="1" applyProtection="1">
      <alignment horizontal="center" vertical="center" wrapText="1"/>
    </xf>
    <xf numFmtId="0" fontId="15" fillId="0" borderId="78" xfId="0" applyFont="1" applyBorder="1" applyAlignment="1" applyProtection="1">
      <alignment horizontal="center" vertical="center" wrapText="1"/>
    </xf>
    <xf numFmtId="0" fontId="15" fillId="0" borderId="75" xfId="0" applyFont="1" applyBorder="1" applyAlignment="1" applyProtection="1">
      <alignment horizontal="center" vertical="center" wrapText="1"/>
    </xf>
    <xf numFmtId="0" fontId="15" fillId="0" borderId="77" xfId="0" applyFont="1" applyBorder="1" applyAlignment="1" applyProtection="1">
      <alignment horizontal="center" vertical="center" wrapText="1"/>
    </xf>
    <xf numFmtId="0" fontId="15" fillId="0" borderId="49"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31" fillId="4" borderId="1" xfId="0" applyFont="1" applyFill="1" applyBorder="1" applyAlignment="1" applyProtection="1">
      <alignment horizontal="left" vertical="top" wrapText="1"/>
      <protection locked="0"/>
    </xf>
    <xf numFmtId="0" fontId="2" fillId="14" borderId="73" xfId="0" applyFont="1" applyFill="1" applyBorder="1" applyAlignment="1" applyProtection="1">
      <alignment horizontal="center" wrapText="1"/>
    </xf>
    <xf numFmtId="0" fontId="2" fillId="14" borderId="74" xfId="0" applyFont="1" applyFill="1" applyBorder="1" applyAlignment="1" applyProtection="1">
      <alignment horizontal="center" wrapText="1"/>
    </xf>
    <xf numFmtId="0" fontId="2" fillId="14" borderId="41" xfId="0" applyFont="1" applyFill="1" applyBorder="1" applyAlignment="1" applyProtection="1">
      <alignment horizontal="center" wrapText="1"/>
    </xf>
    <xf numFmtId="0" fontId="2" fillId="14" borderId="53" xfId="0" applyFont="1" applyFill="1" applyBorder="1" applyAlignment="1" applyProtection="1">
      <alignment horizontal="center" wrapText="1"/>
    </xf>
    <xf numFmtId="0" fontId="38" fillId="0" borderId="4" xfId="4" applyFont="1" applyFill="1" applyBorder="1" applyAlignment="1" applyProtection="1">
      <alignment horizontal="center" vertical="center"/>
    </xf>
    <xf numFmtId="0" fontId="38" fillId="0" borderId="5" xfId="4" applyFont="1" applyFill="1" applyBorder="1" applyAlignment="1" applyProtection="1">
      <alignment horizontal="center" vertical="center"/>
    </xf>
    <xf numFmtId="0" fontId="29" fillId="4" borderId="0" xfId="4" applyFont="1" applyFill="1" applyBorder="1" applyAlignment="1" applyProtection="1">
      <alignment horizontal="center" vertical="center" wrapText="1"/>
    </xf>
    <xf numFmtId="0" fontId="36" fillId="0" borderId="1" xfId="4" applyFont="1" applyFill="1" applyBorder="1" applyAlignment="1" applyProtection="1">
      <alignment vertical="center"/>
      <protection locked="0"/>
    </xf>
    <xf numFmtId="166" fontId="36" fillId="0" borderId="1" xfId="4" applyNumberFormat="1" applyFont="1" applyFill="1" applyBorder="1" applyAlignment="1" applyProtection="1">
      <alignment vertical="center"/>
    </xf>
    <xf numFmtId="0" fontId="36" fillId="0" borderId="3" xfId="4" applyFont="1" applyFill="1" applyBorder="1" applyAlignment="1" applyProtection="1">
      <alignment vertical="center"/>
      <protection locked="0"/>
    </xf>
    <xf numFmtId="49" fontId="36" fillId="0" borderId="1" xfId="4" applyNumberFormat="1" applyFont="1" applyFill="1" applyBorder="1" applyAlignment="1" applyProtection="1">
      <alignment vertical="center"/>
    </xf>
    <xf numFmtId="0" fontId="36" fillId="0" borderId="1" xfId="4" applyFont="1" applyFill="1" applyBorder="1" applyAlignment="1" applyProtection="1">
      <alignment horizontal="center" vertical="center"/>
    </xf>
  </cellXfs>
  <cellStyles count="5">
    <cellStyle name="Currency" xfId="2" builtinId="4"/>
    <cellStyle name="Hyperlink" xfId="3" builtinId="8"/>
    <cellStyle name="Normal" xfId="0" builtinId="0"/>
    <cellStyle name="Normal 2"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4981575</xdr:colOff>
          <xdr:row>16</xdr:row>
          <xdr:rowOff>19050</xdr:rowOff>
        </xdr:from>
        <xdr:to>
          <xdr:col>0</xdr:col>
          <xdr:colOff>5276850</xdr:colOff>
          <xdr:row>17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17</xdr:row>
          <xdr:rowOff>9525</xdr:rowOff>
        </xdr:from>
        <xdr:to>
          <xdr:col>0</xdr:col>
          <xdr:colOff>5238750</xdr:colOff>
          <xdr:row>18</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5000625</xdr:colOff>
          <xdr:row>19</xdr:row>
          <xdr:rowOff>76200</xdr:rowOff>
        </xdr:from>
        <xdr:to>
          <xdr:col>0</xdr:col>
          <xdr:colOff>5276850</xdr:colOff>
          <xdr:row>19</xdr:row>
          <xdr:rowOff>257175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20</xdr:row>
          <xdr:rowOff>19050</xdr:rowOff>
        </xdr:from>
        <xdr:to>
          <xdr:col>0</xdr:col>
          <xdr:colOff>5276850</xdr:colOff>
          <xdr:row>21</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4981575</xdr:colOff>
          <xdr:row>18</xdr:row>
          <xdr:rowOff>19050</xdr:rowOff>
        </xdr:from>
        <xdr:to>
          <xdr:col>0</xdr:col>
          <xdr:colOff>5276850</xdr:colOff>
          <xdr:row>19</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21</xdr:row>
          <xdr:rowOff>381000</xdr:rowOff>
        </xdr:from>
        <xdr:to>
          <xdr:col>0</xdr:col>
          <xdr:colOff>5172075</xdr:colOff>
          <xdr:row>22</xdr:row>
          <xdr:rowOff>180975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23</xdr:row>
          <xdr:rowOff>28575</xdr:rowOff>
        </xdr:from>
        <xdr:to>
          <xdr:col>0</xdr:col>
          <xdr:colOff>5162550</xdr:colOff>
          <xdr:row>24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24</xdr:row>
          <xdr:rowOff>28575</xdr:rowOff>
        </xdr:from>
        <xdr:to>
          <xdr:col>0</xdr:col>
          <xdr:colOff>5191125</xdr:colOff>
          <xdr:row>25</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25</xdr:row>
          <xdr:rowOff>28575</xdr:rowOff>
        </xdr:from>
        <xdr:to>
          <xdr:col>0</xdr:col>
          <xdr:colOff>5124450</xdr:colOff>
          <xdr:row>26</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26</xdr:row>
          <xdr:rowOff>133350</xdr:rowOff>
        </xdr:from>
        <xdr:to>
          <xdr:col>0</xdr:col>
          <xdr:colOff>5143500</xdr:colOff>
          <xdr:row>26</xdr:row>
          <xdr:rowOff>333375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9"/>
  <sheetViews>
    <sheetView workbookViewId="0">
      <selection activeCell="D9" sqref="D9"/>
    </sheetView>
  </sheetViews>
  <sheetFormatPr defaultRowHeight="15" x14ac:dyDescent="0.25"/>
  <cols>
    <col min="1" max="1" width="35.42578125" bestFit="1" customWidth="1"/>
    <col min="2" max="2" width="75.85546875" customWidth="1"/>
    <col min="3" max="3" width="10.5703125" bestFit="1" customWidth="1"/>
  </cols>
  <sheetData>
    <row r="1" spans="1:2" x14ac:dyDescent="0.25">
      <c r="A1" t="s">
        <v>172</v>
      </c>
      <c r="B1" t="s">
        <v>236</v>
      </c>
    </row>
    <row r="2" spans="1:2" x14ac:dyDescent="0.25">
      <c r="A2" t="s">
        <v>173</v>
      </c>
    </row>
    <row r="3" spans="1:2" x14ac:dyDescent="0.25">
      <c r="A3" t="s">
        <v>174</v>
      </c>
    </row>
    <row r="4" spans="1:2" x14ac:dyDescent="0.25">
      <c r="A4" t="s">
        <v>175</v>
      </c>
    </row>
    <row r="5" spans="1:2" x14ac:dyDescent="0.25">
      <c r="A5" t="s">
        <v>176</v>
      </c>
      <c r="B5" t="s">
        <v>33</v>
      </c>
    </row>
    <row r="6" spans="1:2" x14ac:dyDescent="0.25">
      <c r="A6" t="s">
        <v>177</v>
      </c>
      <c r="B6">
        <v>96963.5</v>
      </c>
    </row>
    <row r="7" spans="1:2" x14ac:dyDescent="0.25">
      <c r="A7" t="s">
        <v>178</v>
      </c>
      <c r="B7" t="s">
        <v>237</v>
      </c>
    </row>
    <row r="8" spans="1:2" x14ac:dyDescent="0.25">
      <c r="A8" t="s">
        <v>179</v>
      </c>
      <c r="B8" t="s">
        <v>192</v>
      </c>
    </row>
    <row r="9" spans="1:2" x14ac:dyDescent="0.25">
      <c r="A9" t="s">
        <v>180</v>
      </c>
      <c r="B9" t="s">
        <v>191</v>
      </c>
    </row>
    <row r="10" spans="1:2" x14ac:dyDescent="0.25">
      <c r="A10" t="s">
        <v>181</v>
      </c>
      <c r="B10" t="s">
        <v>238</v>
      </c>
    </row>
    <row r="11" spans="1:2" x14ac:dyDescent="0.25">
      <c r="A11" t="s">
        <v>182</v>
      </c>
    </row>
    <row r="12" spans="1:2" x14ac:dyDescent="0.25">
      <c r="A12" t="s">
        <v>36</v>
      </c>
      <c r="B12" t="s">
        <v>37</v>
      </c>
    </row>
    <row r="13" spans="1:2" ht="409.5" x14ac:dyDescent="0.25">
      <c r="A13" t="s">
        <v>183</v>
      </c>
      <c r="B13" s="1" t="s">
        <v>239</v>
      </c>
    </row>
    <row r="14" spans="1:2" x14ac:dyDescent="0.25">
      <c r="A14" t="s">
        <v>129</v>
      </c>
    </row>
    <row r="15" spans="1:2" x14ac:dyDescent="0.25">
      <c r="A15" s="7" t="s">
        <v>143</v>
      </c>
      <c r="B15" s="7" t="s">
        <v>131</v>
      </c>
    </row>
    <row r="16" spans="1:2" x14ac:dyDescent="0.25">
      <c r="A16" s="2" t="s">
        <v>132</v>
      </c>
      <c r="B16" s="2"/>
    </row>
    <row r="17" spans="1:4" x14ac:dyDescent="0.25">
      <c r="A17" s="2" t="s">
        <v>133</v>
      </c>
      <c r="B17" s="2"/>
    </row>
    <row r="18" spans="1:4" x14ac:dyDescent="0.25">
      <c r="A18" s="2" t="s">
        <v>134</v>
      </c>
      <c r="B18" s="2"/>
    </row>
    <row r="19" spans="1:4" x14ac:dyDescent="0.25">
      <c r="A19" s="2" t="s">
        <v>135</v>
      </c>
      <c r="B19" s="3"/>
    </row>
    <row r="20" spans="1:4" x14ac:dyDescent="0.25">
      <c r="A20" s="2" t="s">
        <v>136</v>
      </c>
      <c r="B20" s="2"/>
    </row>
    <row r="21" spans="1:4" x14ac:dyDescent="0.25">
      <c r="A21" s="2" t="s">
        <v>137</v>
      </c>
      <c r="B21" s="2"/>
    </row>
    <row r="22" spans="1:4" x14ac:dyDescent="0.25">
      <c r="A22" s="2" t="s">
        <v>138</v>
      </c>
      <c r="B22" s="2"/>
    </row>
    <row r="23" spans="1:4" x14ac:dyDescent="0.25">
      <c r="A23" s="2" t="s">
        <v>139</v>
      </c>
      <c r="B23" s="2"/>
    </row>
    <row r="24" spans="1:4" x14ac:dyDescent="0.25">
      <c r="A24" s="2" t="s">
        <v>140</v>
      </c>
      <c r="B24" s="2"/>
    </row>
    <row r="25" spans="1:4" x14ac:dyDescent="0.25">
      <c r="A25" s="2" t="s">
        <v>141</v>
      </c>
      <c r="B25" s="2"/>
    </row>
    <row r="26" spans="1:4" ht="15.75" thickBot="1" x14ac:dyDescent="0.3">
      <c r="A26" s="6" t="s">
        <v>142</v>
      </c>
      <c r="B26" s="6"/>
    </row>
    <row r="27" spans="1:4" x14ac:dyDescent="0.25">
      <c r="A27" s="9" t="s">
        <v>185</v>
      </c>
      <c r="B27" s="5" t="s">
        <v>186</v>
      </c>
      <c r="C27" t="s">
        <v>187</v>
      </c>
      <c r="D27" t="s">
        <v>188</v>
      </c>
    </row>
    <row r="28" spans="1:4" x14ac:dyDescent="0.25">
      <c r="A28" s="8" t="s">
        <v>184</v>
      </c>
      <c r="B28" s="17">
        <v>44312</v>
      </c>
      <c r="C28">
        <f>+SUM('Screen 6E. Supportive Svcs Bud'!C6:C21)</f>
        <v>0</v>
      </c>
      <c r="D28" t="b">
        <f>+B28=C28</f>
        <v>0</v>
      </c>
    </row>
    <row r="29" spans="1:4" x14ac:dyDescent="0.25">
      <c r="A29" s="8" t="s">
        <v>189</v>
      </c>
      <c r="B29" s="17"/>
      <c r="C29" t="e">
        <f>+SUM(#REF!)</f>
        <v>#REF!</v>
      </c>
      <c r="D29" t="e">
        <f>+B29=C29</f>
        <v>#REF!</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Lists!$A$6:$A$10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6"/>
  <sheetViews>
    <sheetView showGridLines="0" zoomScale="90" zoomScaleNormal="90" workbookViewId="0"/>
  </sheetViews>
  <sheetFormatPr defaultRowHeight="15" x14ac:dyDescent="0.25"/>
  <cols>
    <col min="1" max="1" width="40.140625" style="81" customWidth="1"/>
    <col min="2" max="10" width="16.28515625" style="121" customWidth="1"/>
    <col min="11" max="11" width="25.7109375" style="121" customWidth="1"/>
    <col min="12" max="16384" width="9.140625" style="81"/>
  </cols>
  <sheetData>
    <row r="1" spans="1:11" s="101" customFormat="1" ht="19.5" thickBot="1" x14ac:dyDescent="0.3">
      <c r="A1" s="102" t="s">
        <v>408</v>
      </c>
      <c r="B1" s="103"/>
      <c r="C1" s="100"/>
      <c r="D1" s="116"/>
      <c r="E1" s="116"/>
      <c r="F1" s="116"/>
      <c r="G1" s="116"/>
      <c r="H1" s="116"/>
      <c r="I1" s="116"/>
      <c r="J1" s="116"/>
      <c r="K1" s="116"/>
    </row>
    <row r="2" spans="1:11" s="367" customFormat="1" ht="102" customHeight="1" thickBot="1" x14ac:dyDescent="0.3">
      <c r="A2" s="450" t="s">
        <v>300</v>
      </c>
      <c r="B2" s="451"/>
      <c r="C2" s="451"/>
      <c r="D2" s="451"/>
      <c r="E2" s="451"/>
      <c r="F2" s="451"/>
      <c r="G2" s="451"/>
      <c r="H2" s="451"/>
      <c r="I2" s="451"/>
      <c r="J2" s="451"/>
      <c r="K2" s="451"/>
    </row>
    <row r="3" spans="1:11" ht="15.75" x14ac:dyDescent="0.25">
      <c r="A3" s="447" t="s">
        <v>303</v>
      </c>
      <c r="B3" s="447"/>
      <c r="C3" s="447"/>
      <c r="D3" s="447"/>
      <c r="E3" s="447"/>
      <c r="F3" s="447"/>
      <c r="G3" s="447"/>
      <c r="H3" s="447"/>
      <c r="I3" s="447"/>
      <c r="J3" s="447"/>
      <c r="K3" s="447"/>
    </row>
    <row r="4" spans="1:11" ht="30" x14ac:dyDescent="0.25">
      <c r="A4" s="227"/>
      <c r="B4" s="452" t="s">
        <v>309</v>
      </c>
      <c r="C4" s="453"/>
      <c r="D4" s="454"/>
      <c r="E4" s="452" t="s">
        <v>310</v>
      </c>
      <c r="F4" s="453"/>
      <c r="G4" s="453"/>
      <c r="H4" s="453"/>
      <c r="I4" s="453"/>
      <c r="J4" s="454"/>
      <c r="K4" s="227" t="s">
        <v>311</v>
      </c>
    </row>
    <row r="5" spans="1:11" s="119" customFormat="1" ht="45" x14ac:dyDescent="0.25">
      <c r="A5" s="344" t="s">
        <v>104</v>
      </c>
      <c r="B5" s="344" t="s">
        <v>111</v>
      </c>
      <c r="C5" s="344" t="s">
        <v>112</v>
      </c>
      <c r="D5" s="344" t="s">
        <v>113</v>
      </c>
      <c r="E5" s="344" t="s">
        <v>114</v>
      </c>
      <c r="F5" s="344" t="s">
        <v>115</v>
      </c>
      <c r="G5" s="344" t="s">
        <v>116</v>
      </c>
      <c r="H5" s="344" t="s">
        <v>117</v>
      </c>
      <c r="I5" s="344" t="s">
        <v>301</v>
      </c>
      <c r="J5" s="344" t="s">
        <v>302</v>
      </c>
      <c r="K5" s="344" t="s">
        <v>118</v>
      </c>
    </row>
    <row r="6" spans="1:11" x14ac:dyDescent="0.25">
      <c r="A6" s="228" t="s">
        <v>305</v>
      </c>
      <c r="B6" s="83"/>
      <c r="C6" s="83"/>
      <c r="D6" s="83"/>
      <c r="E6" s="83"/>
      <c r="F6" s="83"/>
      <c r="G6" s="83"/>
      <c r="H6" s="83"/>
      <c r="I6" s="83"/>
      <c r="J6" s="83"/>
      <c r="K6" s="83"/>
    </row>
    <row r="7" spans="1:11" x14ac:dyDescent="0.25">
      <c r="A7" s="228" t="s">
        <v>306</v>
      </c>
      <c r="B7" s="83"/>
      <c r="C7" s="83"/>
      <c r="D7" s="83"/>
      <c r="E7" s="83"/>
      <c r="F7" s="83"/>
      <c r="G7" s="83"/>
      <c r="H7" s="83"/>
      <c r="I7" s="83"/>
      <c r="J7" s="83"/>
      <c r="K7" s="83"/>
    </row>
    <row r="8" spans="1:11" x14ac:dyDescent="0.25">
      <c r="A8" s="228" t="s">
        <v>307</v>
      </c>
      <c r="B8" s="86"/>
      <c r="C8" s="86"/>
      <c r="D8" s="86"/>
      <c r="E8" s="86"/>
      <c r="F8" s="86"/>
      <c r="G8" s="86"/>
      <c r="H8" s="86"/>
      <c r="I8" s="86"/>
      <c r="J8" s="86"/>
      <c r="K8" s="86"/>
    </row>
    <row r="9" spans="1:11" x14ac:dyDescent="0.25">
      <c r="A9" s="228" t="s">
        <v>308</v>
      </c>
      <c r="B9" s="230"/>
      <c r="C9" s="230"/>
      <c r="D9" s="230"/>
      <c r="E9" s="230"/>
      <c r="F9" s="230"/>
      <c r="G9" s="230"/>
      <c r="H9" s="230"/>
      <c r="I9" s="230"/>
      <c r="J9" s="230"/>
      <c r="K9" s="230"/>
    </row>
    <row r="10" spans="1:11" x14ac:dyDescent="0.25">
      <c r="A10" s="229" t="s">
        <v>108</v>
      </c>
      <c r="B10" s="231">
        <f t="shared" ref="B10:K10" si="0">+SUM(B6:B9)</f>
        <v>0</v>
      </c>
      <c r="C10" s="231">
        <f t="shared" si="0"/>
        <v>0</v>
      </c>
      <c r="D10" s="231">
        <f t="shared" si="0"/>
        <v>0</v>
      </c>
      <c r="E10" s="231">
        <f t="shared" si="0"/>
        <v>0</v>
      </c>
      <c r="F10" s="231">
        <f t="shared" si="0"/>
        <v>0</v>
      </c>
      <c r="G10" s="231">
        <f t="shared" si="0"/>
        <v>0</v>
      </c>
      <c r="H10" s="231">
        <f t="shared" si="0"/>
        <v>0</v>
      </c>
      <c r="I10" s="231">
        <f t="shared" si="0"/>
        <v>0</v>
      </c>
      <c r="J10" s="231">
        <f t="shared" si="0"/>
        <v>0</v>
      </c>
      <c r="K10" s="231">
        <f t="shared" si="0"/>
        <v>0</v>
      </c>
    </row>
    <row r="11" spans="1:11" ht="15.75" x14ac:dyDescent="0.25">
      <c r="A11" s="448" t="s">
        <v>304</v>
      </c>
      <c r="B11" s="448"/>
      <c r="C11" s="448"/>
      <c r="D11" s="448"/>
      <c r="E11" s="448"/>
      <c r="F11" s="448"/>
      <c r="G11" s="448"/>
      <c r="H11" s="448"/>
      <c r="I11" s="448"/>
      <c r="J11" s="448"/>
      <c r="K11" s="448"/>
    </row>
    <row r="12" spans="1:11" ht="30" x14ac:dyDescent="0.25">
      <c r="A12" s="232"/>
      <c r="B12" s="455" t="s">
        <v>309</v>
      </c>
      <c r="C12" s="456"/>
      <c r="D12" s="457"/>
      <c r="E12" s="455" t="s">
        <v>310</v>
      </c>
      <c r="F12" s="456"/>
      <c r="G12" s="456"/>
      <c r="H12" s="456"/>
      <c r="I12" s="456"/>
      <c r="J12" s="457"/>
      <c r="K12" s="232" t="s">
        <v>311</v>
      </c>
    </row>
    <row r="13" spans="1:11" ht="45" x14ac:dyDescent="0.25">
      <c r="A13" s="344" t="s">
        <v>104</v>
      </c>
      <c r="B13" s="344" t="s">
        <v>111</v>
      </c>
      <c r="C13" s="344" t="s">
        <v>112</v>
      </c>
      <c r="D13" s="344" t="s">
        <v>113</v>
      </c>
      <c r="E13" s="344" t="s">
        <v>114</v>
      </c>
      <c r="F13" s="344" t="s">
        <v>115</v>
      </c>
      <c r="G13" s="344" t="s">
        <v>116</v>
      </c>
      <c r="H13" s="344" t="s">
        <v>117</v>
      </c>
      <c r="I13" s="344" t="s">
        <v>301</v>
      </c>
      <c r="J13" s="344" t="s">
        <v>302</v>
      </c>
      <c r="K13" s="344" t="s">
        <v>118</v>
      </c>
    </row>
    <row r="14" spans="1:11" x14ac:dyDescent="0.25">
      <c r="A14" s="228" t="s">
        <v>305</v>
      </c>
      <c r="B14" s="83"/>
      <c r="C14" s="83"/>
      <c r="D14" s="83"/>
      <c r="E14" s="83"/>
      <c r="F14" s="83"/>
      <c r="G14" s="83"/>
      <c r="H14" s="83"/>
      <c r="I14" s="83"/>
      <c r="J14" s="83"/>
      <c r="K14" s="83"/>
    </row>
    <row r="15" spans="1:11" x14ac:dyDescent="0.25">
      <c r="A15" s="228" t="s">
        <v>274</v>
      </c>
      <c r="B15" s="83"/>
      <c r="C15" s="83"/>
      <c r="D15" s="83"/>
      <c r="E15" s="83"/>
      <c r="F15" s="83"/>
      <c r="G15" s="83"/>
      <c r="H15" s="83"/>
      <c r="I15" s="83"/>
      <c r="J15" s="83"/>
      <c r="K15" s="83"/>
    </row>
    <row r="16" spans="1:11" x14ac:dyDescent="0.25">
      <c r="A16" s="228" t="s">
        <v>307</v>
      </c>
      <c r="B16" s="230"/>
      <c r="C16" s="230"/>
      <c r="D16" s="230"/>
      <c r="E16" s="230"/>
      <c r="F16" s="230"/>
      <c r="G16" s="230"/>
      <c r="H16" s="230"/>
      <c r="I16" s="230"/>
      <c r="J16" s="230"/>
      <c r="K16" s="230"/>
    </row>
    <row r="17" spans="1:11" s="120" customFormat="1" ht="15.75" thickBot="1" x14ac:dyDescent="0.3">
      <c r="A17" s="228" t="s">
        <v>308</v>
      </c>
      <c r="B17" s="233"/>
      <c r="C17" s="233"/>
      <c r="D17" s="233"/>
      <c r="E17" s="233"/>
      <c r="F17" s="233"/>
      <c r="G17" s="233"/>
      <c r="H17" s="233"/>
      <c r="I17" s="233"/>
      <c r="J17" s="233"/>
      <c r="K17" s="233"/>
    </row>
    <row r="18" spans="1:11" x14ac:dyDescent="0.25">
      <c r="A18" s="229" t="s">
        <v>108</v>
      </c>
      <c r="B18" s="231">
        <f>+SUM(B14:B17)</f>
        <v>0</v>
      </c>
      <c r="C18" s="231">
        <f t="shared" ref="C18:K18" si="1">+SUM(C14:C17)</f>
        <v>0</v>
      </c>
      <c r="D18" s="231">
        <f t="shared" si="1"/>
        <v>0</v>
      </c>
      <c r="E18" s="231">
        <f t="shared" si="1"/>
        <v>0</v>
      </c>
      <c r="F18" s="231">
        <f t="shared" si="1"/>
        <v>0</v>
      </c>
      <c r="G18" s="231">
        <f t="shared" si="1"/>
        <v>0</v>
      </c>
      <c r="H18" s="231">
        <f t="shared" si="1"/>
        <v>0</v>
      </c>
      <c r="I18" s="231">
        <f t="shared" si="1"/>
        <v>0</v>
      </c>
      <c r="J18" s="231">
        <f t="shared" si="1"/>
        <v>0</v>
      </c>
      <c r="K18" s="231">
        <f t="shared" si="1"/>
        <v>0</v>
      </c>
    </row>
    <row r="19" spans="1:11" ht="15.75" x14ac:dyDescent="0.25">
      <c r="A19" s="449" t="s">
        <v>110</v>
      </c>
      <c r="B19" s="449"/>
      <c r="C19" s="449"/>
      <c r="D19" s="449"/>
      <c r="E19" s="449"/>
      <c r="F19" s="449"/>
      <c r="G19" s="449"/>
      <c r="H19" s="449"/>
      <c r="I19" s="449"/>
      <c r="J19" s="449"/>
      <c r="K19" s="449"/>
    </row>
    <row r="20" spans="1:11" ht="30" x14ac:dyDescent="0.25">
      <c r="A20" s="234"/>
      <c r="B20" s="444" t="s">
        <v>309</v>
      </c>
      <c r="C20" s="445"/>
      <c r="D20" s="446"/>
      <c r="E20" s="444" t="s">
        <v>310</v>
      </c>
      <c r="F20" s="445"/>
      <c r="G20" s="445"/>
      <c r="H20" s="445"/>
      <c r="I20" s="445"/>
      <c r="J20" s="446"/>
      <c r="K20" s="234" t="s">
        <v>311</v>
      </c>
    </row>
    <row r="21" spans="1:11" ht="45" x14ac:dyDescent="0.25">
      <c r="A21" s="344" t="s">
        <v>104</v>
      </c>
      <c r="B21" s="344" t="s">
        <v>111</v>
      </c>
      <c r="C21" s="344" t="s">
        <v>112</v>
      </c>
      <c r="D21" s="344" t="s">
        <v>113</v>
      </c>
      <c r="E21" s="344" t="s">
        <v>114</v>
      </c>
      <c r="F21" s="344" t="s">
        <v>115</v>
      </c>
      <c r="G21" s="344" t="s">
        <v>116</v>
      </c>
      <c r="H21" s="344" t="s">
        <v>117</v>
      </c>
      <c r="I21" s="344" t="s">
        <v>301</v>
      </c>
      <c r="J21" s="344" t="s">
        <v>302</v>
      </c>
      <c r="K21" s="344" t="s">
        <v>118</v>
      </c>
    </row>
    <row r="22" spans="1:11" x14ac:dyDescent="0.25">
      <c r="A22" s="228" t="s">
        <v>305</v>
      </c>
      <c r="B22" s="83"/>
      <c r="C22" s="230"/>
      <c r="D22" s="230"/>
      <c r="E22" s="83"/>
      <c r="F22" s="83"/>
      <c r="G22" s="83"/>
      <c r="H22" s="83"/>
      <c r="I22" s="83"/>
      <c r="J22" s="83"/>
      <c r="K22" s="96"/>
    </row>
    <row r="23" spans="1:11" x14ac:dyDescent="0.25">
      <c r="A23" s="228" t="s">
        <v>306</v>
      </c>
      <c r="B23" s="83"/>
      <c r="C23" s="230"/>
      <c r="D23" s="230"/>
      <c r="E23" s="83"/>
      <c r="F23" s="83"/>
      <c r="G23" s="83"/>
      <c r="H23" s="83"/>
      <c r="I23" s="83"/>
      <c r="J23" s="83"/>
      <c r="K23" s="96"/>
    </row>
    <row r="24" spans="1:11" x14ac:dyDescent="0.25">
      <c r="A24" s="228" t="s">
        <v>307</v>
      </c>
      <c r="B24" s="83"/>
      <c r="C24" s="230"/>
      <c r="D24" s="230"/>
      <c r="E24" s="83"/>
      <c r="F24" s="83"/>
      <c r="G24" s="83"/>
      <c r="H24" s="83"/>
      <c r="I24" s="83"/>
      <c r="J24" s="83"/>
      <c r="K24" s="96"/>
    </row>
    <row r="25" spans="1:11" s="120" customFormat="1" ht="15.75" thickBot="1" x14ac:dyDescent="0.3">
      <c r="A25" s="228" t="s">
        <v>308</v>
      </c>
      <c r="B25" s="15"/>
      <c r="C25" s="233"/>
      <c r="D25" s="233"/>
      <c r="E25" s="15"/>
      <c r="F25" s="15"/>
      <c r="G25" s="15"/>
      <c r="H25" s="15"/>
      <c r="I25" s="15"/>
      <c r="J25" s="15"/>
      <c r="K25" s="15"/>
    </row>
    <row r="26" spans="1:11" x14ac:dyDescent="0.25">
      <c r="A26" s="229" t="s">
        <v>108</v>
      </c>
      <c r="B26" s="231">
        <f>+SUM(B22:B25)</f>
        <v>0</v>
      </c>
      <c r="C26" s="235"/>
      <c r="D26" s="235"/>
      <c r="E26" s="231">
        <f>+SUM(E22:E25)</f>
        <v>0</v>
      </c>
      <c r="F26" s="231">
        <f t="shared" ref="F26:K26" si="2">+SUM(F22:F25)</f>
        <v>0</v>
      </c>
      <c r="G26" s="231">
        <f t="shared" si="2"/>
        <v>0</v>
      </c>
      <c r="H26" s="231">
        <f t="shared" si="2"/>
        <v>0</v>
      </c>
      <c r="I26" s="231">
        <f t="shared" si="2"/>
        <v>0</v>
      </c>
      <c r="J26" s="231">
        <f t="shared" si="2"/>
        <v>0</v>
      </c>
      <c r="K26" s="231">
        <f t="shared" si="2"/>
        <v>0</v>
      </c>
    </row>
  </sheetData>
  <sheetProtection formatCells="0" formatColumns="0" formatRows="0" selectLockedCells="1"/>
  <mergeCells count="10">
    <mergeCell ref="A2:K2"/>
    <mergeCell ref="B4:D4"/>
    <mergeCell ref="E4:J4"/>
    <mergeCell ref="B12:D12"/>
    <mergeCell ref="E12:J12"/>
    <mergeCell ref="B20:D20"/>
    <mergeCell ref="E20:J20"/>
    <mergeCell ref="A3:K3"/>
    <mergeCell ref="A11:K11"/>
    <mergeCell ref="A19:K19"/>
  </mergeCells>
  <dataValidations count="11">
    <dataValidation allowBlank="1" showInputMessage="1" showErrorMessage="1" prompt="To fall under this column, persons must be chronically homeless per 24 CFR 578.3, but not veterans*." sqref="B5 B13 B21"/>
    <dataValidation allowBlank="1" showInputMessage="1" showErrorMessage="1" prompt="To fall under this column, persons must be_x000a_chronically homeless per 24 CFR 578.3, and also veterans*. *“Veterans” include all persons who served in the military, regardless of discharge status." sqref="C5 C13 C21"/>
    <dataValidation allowBlank="1" showInputMessage="1" showErrorMessage="1" prompt="Non-Chronically Homeless Veterans: To fall under this column, persons must not be chronically homeless, but must be veterans*._x000a_*“Veterans” include all persons who served in the military, regardless of discharge status." sqref="D5 D13 D21"/>
    <dataValidation allowBlank="1" showInputMessage="1" showErrorMessage="1" prompt="Persons identified as chronic substance abusers." sqref="E5 E13 E21"/>
    <dataValidation allowBlank="1" showInputMessage="1" showErrorMessage="1" prompt="Persons living with HIV/AIDS." sqref="F5 F13 F21"/>
    <dataValidation allowBlank="1" showInputMessage="1" showErrorMessage="1" prompt="Persons diagnosed as severely mentally ill" sqref="G5 G13 G21"/>
    <dataValidation allowBlank="1" showInputMessage="1" showErrorMessage="1" prompt="Persons identified as meeting the criteria of category 4 of the homeless definition." sqref="H5 H13 H21"/>
    <dataValidation allowBlank="1" showInputMessage="1" showErrorMessage="1" prompt="Persons diagnosed with a developmental disability." sqref="I5 I13 I21"/>
    <dataValidation allowBlank="1" showInputMessage="1" showErrorMessage="1" prompt="Persons diagnosed with a physical disability." sqref="J5 J13 J21"/>
    <dataValidation allowBlank="1" showInputMessage="1" showErrorMessage="1" prompt="Persons served by the organization that have not been diagnosed  with or identified as falling under any of the previous subpopulation distinctions." sqref="K5 K13 K21"/>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showGridLines="0" workbookViewId="0">
      <selection activeCell="C11" sqref="C11"/>
    </sheetView>
  </sheetViews>
  <sheetFormatPr defaultRowHeight="15" x14ac:dyDescent="0.25"/>
  <cols>
    <col min="1" max="1" width="24.28515625" style="118" bestFit="1" customWidth="1"/>
    <col min="2" max="2" width="87.7109375" style="118" customWidth="1"/>
    <col min="3" max="3" width="24.140625" style="118" customWidth="1"/>
    <col min="4" max="16384" width="9.140625" style="118"/>
  </cols>
  <sheetData>
    <row r="1" spans="1:3" s="101" customFormat="1" ht="18.75" customHeight="1" x14ac:dyDescent="0.25">
      <c r="A1" s="102" t="s">
        <v>408</v>
      </c>
      <c r="B1" s="102"/>
      <c r="C1" s="104"/>
    </row>
    <row r="2" spans="1:3" s="116" customFormat="1" ht="102.75" customHeight="1" x14ac:dyDescent="0.25">
      <c r="A2" s="429" t="s">
        <v>312</v>
      </c>
      <c r="B2" s="429"/>
    </row>
    <row r="3" spans="1:3" s="116" customFormat="1" ht="15.75" x14ac:dyDescent="0.25">
      <c r="A3" s="200" t="s">
        <v>119</v>
      </c>
      <c r="B3" s="200" t="s">
        <v>120</v>
      </c>
    </row>
    <row r="4" spans="1:3" s="116" customFormat="1" ht="15.75" x14ac:dyDescent="0.25">
      <c r="A4" s="87"/>
      <c r="B4" s="236" t="s">
        <v>121</v>
      </c>
    </row>
    <row r="5" spans="1:3" s="116" customFormat="1" ht="15.75" x14ac:dyDescent="0.25">
      <c r="A5" s="87"/>
      <c r="B5" s="236" t="s">
        <v>122</v>
      </c>
    </row>
    <row r="6" spans="1:3" s="116" customFormat="1" ht="15.75" x14ac:dyDescent="0.25">
      <c r="A6" s="87"/>
      <c r="B6" s="236" t="s">
        <v>123</v>
      </c>
    </row>
    <row r="7" spans="1:3" s="116" customFormat="1" ht="31.5" x14ac:dyDescent="0.25">
      <c r="A7" s="87"/>
      <c r="B7" s="236" t="s">
        <v>124</v>
      </c>
    </row>
    <row r="8" spans="1:3" s="116" customFormat="1" ht="16.5" thickBot="1" x14ac:dyDescent="0.3">
      <c r="A8" s="88"/>
      <c r="B8" s="237" t="s">
        <v>125</v>
      </c>
    </row>
    <row r="9" spans="1:3" s="116" customFormat="1" ht="45.75" customHeight="1" x14ac:dyDescent="0.25">
      <c r="A9" s="239">
        <f>+SUM(A4:A8)</f>
        <v>0</v>
      </c>
      <c r="B9" s="238" t="s">
        <v>126</v>
      </c>
    </row>
    <row r="10" spans="1:3" x14ac:dyDescent="0.25">
      <c r="A10" s="222"/>
      <c r="B10" s="222"/>
    </row>
    <row r="11" spans="1:3" ht="161.25" customHeight="1" x14ac:dyDescent="0.25">
      <c r="A11" s="458" t="s">
        <v>313</v>
      </c>
      <c r="B11" s="459"/>
    </row>
  </sheetData>
  <sheetProtection formatCells="0" formatColumns="0" formatRows="0" selectLockedCells="1"/>
  <mergeCells count="2">
    <mergeCell ref="A11:B11"/>
    <mergeCell ref="A2:B2"/>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showGridLines="0" zoomScale="115" zoomScaleNormal="115" workbookViewId="0"/>
  </sheetViews>
  <sheetFormatPr defaultRowHeight="15" x14ac:dyDescent="0.25"/>
  <cols>
    <col min="1" max="1" width="55" style="118" customWidth="1"/>
    <col min="2" max="2" width="9.140625" style="81" customWidth="1"/>
    <col min="3" max="3" width="24.140625" style="81" customWidth="1"/>
    <col min="4" max="4" width="18.42578125" style="81" bestFit="1" customWidth="1"/>
    <col min="5" max="5" width="15.7109375" style="81" bestFit="1" customWidth="1"/>
    <col min="6" max="16384" width="9.140625" style="81"/>
  </cols>
  <sheetData>
    <row r="1" spans="1:5" s="101" customFormat="1" ht="18.75" x14ac:dyDescent="0.25">
      <c r="A1" s="102" t="s">
        <v>408</v>
      </c>
      <c r="B1" s="103"/>
      <c r="D1" s="104"/>
    </row>
    <row r="2" spans="1:5" ht="31.5" x14ac:dyDescent="0.25">
      <c r="A2" s="240" t="s">
        <v>127</v>
      </c>
      <c r="B2" s="325" t="s">
        <v>34</v>
      </c>
    </row>
    <row r="3" spans="1:5" ht="47.25" x14ac:dyDescent="0.25">
      <c r="A3" s="240" t="s">
        <v>314</v>
      </c>
      <c r="B3" s="89" t="s">
        <v>34</v>
      </c>
    </row>
    <row r="4" spans="1:5" ht="31.5" x14ac:dyDescent="0.25">
      <c r="A4" s="240" t="s">
        <v>316</v>
      </c>
      <c r="B4" s="90" t="s">
        <v>34</v>
      </c>
    </row>
    <row r="5" spans="1:5" ht="32.25" thickBot="1" x14ac:dyDescent="0.3">
      <c r="A5" s="241" t="s">
        <v>315</v>
      </c>
      <c r="B5" s="92"/>
    </row>
    <row r="6" spans="1:5" ht="47.25" customHeight="1" x14ac:dyDescent="0.25">
      <c r="A6" s="461" t="s">
        <v>326</v>
      </c>
      <c r="B6" s="462"/>
      <c r="C6" s="247" t="s">
        <v>317</v>
      </c>
      <c r="D6" s="248" t="s">
        <v>319</v>
      </c>
      <c r="E6" s="249" t="s">
        <v>318</v>
      </c>
    </row>
    <row r="7" spans="1:5" ht="15.75" x14ac:dyDescent="0.25">
      <c r="A7" s="463"/>
      <c r="B7" s="464"/>
      <c r="C7" s="122"/>
      <c r="D7" s="91"/>
      <c r="E7" s="123"/>
    </row>
    <row r="8" spans="1:5" ht="15.75" x14ac:dyDescent="0.25">
      <c r="A8" s="465"/>
      <c r="B8" s="466"/>
      <c r="C8" s="122"/>
      <c r="D8" s="91"/>
      <c r="E8" s="123"/>
    </row>
    <row r="9" spans="1:5" ht="16.5" thickBot="1" x14ac:dyDescent="0.3">
      <c r="A9" s="467"/>
      <c r="B9" s="468"/>
      <c r="C9" s="124"/>
      <c r="D9" s="93"/>
      <c r="E9" s="125"/>
    </row>
    <row r="10" spans="1:5" ht="30" x14ac:dyDescent="0.25">
      <c r="A10" s="242" t="s">
        <v>323</v>
      </c>
      <c r="B10" s="123"/>
    </row>
    <row r="11" spans="1:5" ht="15.75" thickBot="1" x14ac:dyDescent="0.3">
      <c r="A11" s="243" t="s">
        <v>320</v>
      </c>
      <c r="B11" s="125"/>
    </row>
    <row r="12" spans="1:5" ht="45" x14ac:dyDescent="0.25">
      <c r="A12" s="244" t="s">
        <v>324</v>
      </c>
      <c r="B12" s="250">
        <v>1</v>
      </c>
    </row>
    <row r="13" spans="1:5" ht="15.75" x14ac:dyDescent="0.25">
      <c r="A13" s="460" t="s">
        <v>128</v>
      </c>
      <c r="B13" s="460"/>
    </row>
    <row r="14" spans="1:5" ht="15.75" x14ac:dyDescent="0.25">
      <c r="A14" s="245" t="s">
        <v>129</v>
      </c>
      <c r="B14" s="84" t="s">
        <v>34</v>
      </c>
    </row>
    <row r="15" spans="1:5" ht="15.75" x14ac:dyDescent="0.25">
      <c r="A15" s="245" t="s">
        <v>130</v>
      </c>
      <c r="B15" s="84" t="s">
        <v>34</v>
      </c>
    </row>
    <row r="16" spans="1:5" ht="15.75" x14ac:dyDescent="0.25">
      <c r="A16" s="245" t="s">
        <v>42</v>
      </c>
      <c r="B16" s="385" t="s">
        <v>33</v>
      </c>
    </row>
    <row r="17" spans="1:2" ht="15.75" x14ac:dyDescent="0.25">
      <c r="A17" s="245" t="s">
        <v>325</v>
      </c>
      <c r="B17" s="385" t="s">
        <v>33</v>
      </c>
    </row>
    <row r="18" spans="1:2" ht="15.75" x14ac:dyDescent="0.25">
      <c r="A18" s="245" t="s">
        <v>321</v>
      </c>
      <c r="B18" s="84" t="s">
        <v>34</v>
      </c>
    </row>
    <row r="19" spans="1:2" ht="15.75" x14ac:dyDescent="0.25">
      <c r="A19" s="246" t="s">
        <v>322</v>
      </c>
      <c r="B19" s="84" t="s">
        <v>34</v>
      </c>
    </row>
  </sheetData>
  <sheetProtection formatCells="0" formatColumns="0" formatRows="0" selectLockedCells="1"/>
  <mergeCells count="3">
    <mergeCell ref="A13:B13"/>
    <mergeCell ref="A6:B6"/>
    <mergeCell ref="A7:B9"/>
  </mergeCells>
  <dataValidations count="3">
    <dataValidation type="list" allowBlank="1" showInputMessage="1" showErrorMessage="1" prompt="Select &quot;Yes&quot; if the indiret cost rate has already been approved by your cognizant agency. Select &quot;No&quot; if it has either not been submitted to or has not yet been approved by your cognizant agency." sqref="B10">
      <formula1>"Yes, No"</formula1>
    </dataValidation>
    <dataValidation type="list" allowBlank="1" showInputMessage="1" showErrorMessage="1" prompt="Select “Yes” only if you plan to use the 10% demminimis rate as described in 2 CFR 200.203(c)(2)." sqref="B11">
      <formula1>"Yes, No"</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Lists!$A$2:$A$3</xm:f>
          </x14:formula1>
          <xm:sqref>B4</xm:sqref>
        </x14:dataValidation>
        <x14:dataValidation type="list" allowBlank="1" showInputMessage="1" showErrorMessage="1" prompt="Yes/No">
          <x14:formula1>
            <xm:f>Lists!$A$2:$A$3</xm:f>
          </x14:formula1>
          <xm:sqref>B14:B19 B2:B3</xm:sqref>
        </x14:dataValidation>
        <x14:dataValidation type="list" allowBlank="1" showInputMessage="1" showErrorMessage="1" prompt="Select &quot;Yes&quot; or &quot;No&quot; to indicate whether the project either has an approved ICP in place or will propose an ICP by the time of conditional award. For more information: 2 CFR 200.203(c)(2)">
          <x14:formula1>
            <xm:f>Lists!$A$2:$A$3</xm:f>
          </x14:formula1>
          <xm:sqref>B5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1"/>
  <sheetViews>
    <sheetView showGridLines="0" zoomScale="130" zoomScaleNormal="130" workbookViewId="0">
      <selection activeCell="H14" sqref="H14"/>
    </sheetView>
  </sheetViews>
  <sheetFormatPr defaultRowHeight="15" x14ac:dyDescent="0.25"/>
  <cols>
    <col min="1" max="1" width="35.42578125" style="81" customWidth="1"/>
    <col min="2" max="2" width="12" style="81" bestFit="1" customWidth="1"/>
    <col min="3" max="3" width="16.140625" style="81" bestFit="1" customWidth="1"/>
    <col min="4" max="4" width="15" style="81" bestFit="1" customWidth="1"/>
    <col min="5" max="5" width="11.28515625" style="81" bestFit="1" customWidth="1"/>
    <col min="6" max="6" width="12.5703125" style="81" bestFit="1" customWidth="1"/>
    <col min="7" max="16384" width="9.140625" style="81"/>
  </cols>
  <sheetData>
    <row r="1" spans="1:7" s="101" customFormat="1" ht="18.75" customHeight="1" x14ac:dyDescent="0.25">
      <c r="A1" s="102" t="s">
        <v>408</v>
      </c>
      <c r="B1" s="472" t="s">
        <v>404</v>
      </c>
      <c r="C1" s="472"/>
      <c r="D1" s="472"/>
      <c r="E1" s="472"/>
      <c r="F1" s="472"/>
      <c r="G1" s="472"/>
    </row>
    <row r="2" spans="1:7" x14ac:dyDescent="0.25">
      <c r="A2" s="251" t="s">
        <v>327</v>
      </c>
      <c r="B2" s="126">
        <v>193920</v>
      </c>
      <c r="C2" s="127"/>
      <c r="D2" s="127"/>
    </row>
    <row r="3" spans="1:7" x14ac:dyDescent="0.25">
      <c r="A3" s="252" t="s">
        <v>331</v>
      </c>
      <c r="B3" s="128" t="s">
        <v>46</v>
      </c>
      <c r="C3" s="127"/>
      <c r="D3" s="127"/>
    </row>
    <row r="4" spans="1:7" ht="39.75" customHeight="1" x14ac:dyDescent="0.25">
      <c r="A4" s="253" t="s">
        <v>332</v>
      </c>
      <c r="B4" s="262" t="s">
        <v>333</v>
      </c>
      <c r="C4" s="469" t="s">
        <v>334</v>
      </c>
      <c r="D4" s="470"/>
      <c r="E4" s="471"/>
    </row>
    <row r="5" spans="1:7" ht="60" x14ac:dyDescent="0.25">
      <c r="A5" s="254" t="s">
        <v>347</v>
      </c>
      <c r="B5" s="263" t="s">
        <v>34</v>
      </c>
      <c r="C5" s="129"/>
      <c r="D5" s="129"/>
      <c r="E5" s="130"/>
    </row>
    <row r="6" spans="1:7" ht="6.75" customHeight="1" thickBot="1" x14ac:dyDescent="0.3">
      <c r="A6" s="131"/>
      <c r="B6" s="132"/>
      <c r="C6" s="133"/>
      <c r="D6" s="133"/>
      <c r="E6" s="132"/>
      <c r="F6" s="134"/>
    </row>
    <row r="7" spans="1:7" ht="15.75" thickBot="1" x14ac:dyDescent="0.3">
      <c r="A7" s="255" t="s">
        <v>335</v>
      </c>
      <c r="B7" s="256">
        <f>F18</f>
        <v>193920</v>
      </c>
      <c r="C7" s="135"/>
      <c r="D7" s="135"/>
      <c r="E7" s="136"/>
      <c r="F7" s="135"/>
    </row>
    <row r="8" spans="1:7" ht="15.75" thickBot="1" x14ac:dyDescent="0.3">
      <c r="A8" s="255" t="s">
        <v>336</v>
      </c>
      <c r="B8" s="255" t="s">
        <v>131</v>
      </c>
      <c r="C8" s="255" t="s">
        <v>337</v>
      </c>
      <c r="D8" s="255" t="s">
        <v>348</v>
      </c>
      <c r="E8" s="255" t="s">
        <v>338</v>
      </c>
      <c r="F8" s="255" t="s">
        <v>349</v>
      </c>
    </row>
    <row r="9" spans="1:7" ht="5.25" customHeight="1" x14ac:dyDescent="0.25">
      <c r="A9" s="258"/>
      <c r="B9" s="258"/>
      <c r="C9" s="258"/>
      <c r="D9" s="258"/>
      <c r="E9" s="258"/>
      <c r="F9" s="258"/>
    </row>
    <row r="10" spans="1:7" x14ac:dyDescent="0.25">
      <c r="A10" s="369" t="s">
        <v>339</v>
      </c>
      <c r="B10" s="370"/>
      <c r="C10" s="371"/>
      <c r="D10" s="371"/>
      <c r="E10" s="372">
        <v>12</v>
      </c>
      <c r="F10" s="371">
        <f t="shared" ref="F10:F17" si="0">(B10*C10*E10)</f>
        <v>0</v>
      </c>
    </row>
    <row r="11" spans="1:7" x14ac:dyDescent="0.25">
      <c r="A11" s="369" t="s">
        <v>340</v>
      </c>
      <c r="B11" s="507"/>
      <c r="C11" s="508">
        <v>990</v>
      </c>
      <c r="D11" s="510"/>
      <c r="E11" s="511">
        <v>12</v>
      </c>
      <c r="F11" s="371">
        <f t="shared" si="0"/>
        <v>0</v>
      </c>
    </row>
    <row r="12" spans="1:7" x14ac:dyDescent="0.25">
      <c r="A12" s="369" t="s">
        <v>341</v>
      </c>
      <c r="B12" s="507">
        <v>10</v>
      </c>
      <c r="C12" s="508">
        <v>1180</v>
      </c>
      <c r="D12" s="508">
        <v>1103</v>
      </c>
      <c r="E12" s="511">
        <v>12</v>
      </c>
      <c r="F12" s="371">
        <f>(B12*D12*E12)</f>
        <v>132360</v>
      </c>
    </row>
    <row r="13" spans="1:7" x14ac:dyDescent="0.25">
      <c r="A13" s="369" t="s">
        <v>342</v>
      </c>
      <c r="B13" s="507">
        <v>1</v>
      </c>
      <c r="C13" s="508">
        <v>1490</v>
      </c>
      <c r="D13" s="508">
        <v>1490</v>
      </c>
      <c r="E13" s="511">
        <v>12</v>
      </c>
      <c r="F13" s="371">
        <f>(B13*D13*E13)</f>
        <v>17880</v>
      </c>
    </row>
    <row r="14" spans="1:7" x14ac:dyDescent="0.25">
      <c r="A14" s="369" t="s">
        <v>343</v>
      </c>
      <c r="B14" s="507">
        <v>1</v>
      </c>
      <c r="C14" s="508">
        <v>1910</v>
      </c>
      <c r="D14" s="508">
        <v>1579</v>
      </c>
      <c r="E14" s="511">
        <v>12</v>
      </c>
      <c r="F14" s="371">
        <f t="shared" ref="F13:F15" si="1">(B14*D14*E14)</f>
        <v>18948</v>
      </c>
    </row>
    <row r="15" spans="1:7" x14ac:dyDescent="0.25">
      <c r="A15" s="369" t="s">
        <v>344</v>
      </c>
      <c r="B15" s="507">
        <v>1</v>
      </c>
      <c r="C15" s="508">
        <v>2240</v>
      </c>
      <c r="D15" s="508">
        <v>2061</v>
      </c>
      <c r="E15" s="511">
        <v>12</v>
      </c>
      <c r="F15" s="371">
        <f t="shared" si="1"/>
        <v>24732</v>
      </c>
    </row>
    <row r="16" spans="1:7" x14ac:dyDescent="0.25">
      <c r="A16" s="369" t="s">
        <v>345</v>
      </c>
      <c r="B16" s="507"/>
      <c r="C16" s="508"/>
      <c r="D16" s="508"/>
      <c r="E16" s="511">
        <v>12</v>
      </c>
      <c r="F16" s="371">
        <f t="shared" si="0"/>
        <v>0</v>
      </c>
    </row>
    <row r="17" spans="1:6" ht="15.75" thickBot="1" x14ac:dyDescent="0.3">
      <c r="A17" s="369" t="s">
        <v>346</v>
      </c>
      <c r="B17" s="509"/>
      <c r="C17" s="508"/>
      <c r="D17" s="508"/>
      <c r="E17" s="511">
        <v>12</v>
      </c>
      <c r="F17" s="373">
        <f t="shared" si="0"/>
        <v>0</v>
      </c>
    </row>
    <row r="18" spans="1:6" ht="30.75" thickBot="1" x14ac:dyDescent="0.3">
      <c r="A18" s="257" t="s">
        <v>350</v>
      </c>
      <c r="B18" s="349">
        <f>SUM(B10,B11,B12,B13,B14,B15,B16,B17)</f>
        <v>13</v>
      </c>
      <c r="C18" s="259"/>
      <c r="D18" s="260"/>
      <c r="E18" s="261"/>
      <c r="F18" s="346">
        <f>SUM(F10,F11,F12,F13,F14,F15,F16,F17)</f>
        <v>193920</v>
      </c>
    </row>
    <row r="19" spans="1:6" x14ac:dyDescent="0.25">
      <c r="A19" s="374" t="s">
        <v>351</v>
      </c>
      <c r="B19" s="375"/>
      <c r="C19" s="376"/>
      <c r="D19" s="376"/>
      <c r="E19" s="377"/>
      <c r="F19" s="347" t="s">
        <v>352</v>
      </c>
    </row>
    <row r="20" spans="1:6" x14ac:dyDescent="0.25">
      <c r="A20" s="374" t="s">
        <v>353</v>
      </c>
      <c r="B20" s="378"/>
      <c r="C20" s="379"/>
      <c r="D20" s="379"/>
      <c r="E20" s="380"/>
      <c r="F20" s="348">
        <f>+F18</f>
        <v>193920</v>
      </c>
    </row>
    <row r="21" spans="1:6" x14ac:dyDescent="0.25">
      <c r="A21" s="137"/>
      <c r="B21" s="137"/>
      <c r="C21" s="137"/>
      <c r="D21" s="137"/>
      <c r="E21" s="137"/>
      <c r="F21" s="137"/>
    </row>
  </sheetData>
  <sheetProtection formatCells="0" formatColumns="0" formatRows="0" selectLockedCells="1"/>
  <mergeCells count="2">
    <mergeCell ref="C4:E4"/>
    <mergeCell ref="B1:G1"/>
  </mergeCells>
  <dataValidations count="8">
    <dataValidation type="list" allowBlank="1" showInputMessage="1" showErrorMessage="1" sqref="B3:D3">
      <formula1>"PRA, SRA, TRA"</formula1>
    </dataValidation>
    <dataValidation type="list" allowBlank="1" showInputMessage="1" showErrorMessage="1" sqref="B4">
      <formula1>"NA"</formula1>
    </dataValidation>
    <dataValidation allowBlank="1" showErrorMessage="1" sqref="B8"/>
    <dataValidation type="whole" allowBlank="1" showInputMessage="1" showErrorMessage="1" sqref="B10:B17">
      <formula1>0</formula1>
      <formula2>9999</formula2>
    </dataValidation>
    <dataValidation type="whole" allowBlank="1" showInputMessage="1" showErrorMessage="1" sqref="C10:D17">
      <formula1>0</formula1>
      <formula2>99999</formula2>
    </dataValidation>
    <dataValidation type="list" allowBlank="1" showInputMessage="1" showErrorMessage="1" sqref="B5">
      <formula1>"Yes, No"</formula1>
    </dataValidation>
    <dataValidation allowBlank="1" showInputMessage="1" showErrorMessage="1" prompt="Available only if &quot;Yes&quot; was selected above to indicate an intention to request amounts less than FMR." sqref="D8"/>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8"/>
  <sheetViews>
    <sheetView showGridLines="0" workbookViewId="0"/>
  </sheetViews>
  <sheetFormatPr defaultRowHeight="15" x14ac:dyDescent="0.25"/>
  <cols>
    <col min="1" max="1" width="37.42578125" style="81" customWidth="1"/>
    <col min="2" max="2" width="60.42578125" style="81" customWidth="1"/>
    <col min="3" max="3" width="19.140625" style="81" customWidth="1"/>
    <col min="4" max="16384" width="9.140625" style="81"/>
  </cols>
  <sheetData>
    <row r="1" spans="1:12" s="101" customFormat="1" ht="18.75" customHeight="1" x14ac:dyDescent="0.25">
      <c r="A1" s="102" t="s">
        <v>408</v>
      </c>
      <c r="B1" s="386" t="s">
        <v>413</v>
      </c>
      <c r="C1" s="382">
        <f>+B2-C23</f>
        <v>25760</v>
      </c>
      <c r="D1" s="383" t="s">
        <v>412</v>
      </c>
    </row>
    <row r="2" spans="1:12" s="101" customFormat="1" ht="18.75" customHeight="1" thickBot="1" x14ac:dyDescent="0.3">
      <c r="A2" s="102"/>
      <c r="B2" s="381">
        <v>25760</v>
      </c>
    </row>
    <row r="3" spans="1:12" ht="18.75" x14ac:dyDescent="0.3">
      <c r="A3" s="480" t="s">
        <v>163</v>
      </c>
      <c r="B3" s="481"/>
      <c r="C3" s="482"/>
      <c r="H3" s="368"/>
      <c r="I3" s="368"/>
      <c r="J3" s="368"/>
      <c r="K3" s="368"/>
      <c r="L3" s="368"/>
    </row>
    <row r="4" spans="1:12" ht="33" customHeight="1" thickBot="1" x14ac:dyDescent="0.3">
      <c r="A4" s="477" t="s">
        <v>144</v>
      </c>
      <c r="B4" s="478"/>
      <c r="C4" s="479"/>
    </row>
    <row r="5" spans="1:12" ht="30.75" thickBot="1" x14ac:dyDescent="0.3">
      <c r="A5" s="266" t="s">
        <v>145</v>
      </c>
      <c r="B5" s="267" t="s">
        <v>146</v>
      </c>
      <c r="C5" s="268" t="s">
        <v>357</v>
      </c>
      <c r="D5" s="138"/>
      <c r="E5" s="139"/>
    </row>
    <row r="6" spans="1:12" x14ac:dyDescent="0.25">
      <c r="A6" s="269" t="s">
        <v>147</v>
      </c>
      <c r="B6" s="95"/>
      <c r="C6" s="77"/>
    </row>
    <row r="7" spans="1:12" x14ac:dyDescent="0.25">
      <c r="A7" s="269" t="s">
        <v>148</v>
      </c>
      <c r="B7" s="94"/>
      <c r="C7" s="78"/>
    </row>
    <row r="8" spans="1:12" x14ac:dyDescent="0.25">
      <c r="A8" s="269" t="s">
        <v>149</v>
      </c>
      <c r="B8" s="94"/>
      <c r="C8" s="78"/>
    </row>
    <row r="9" spans="1:12" x14ac:dyDescent="0.25">
      <c r="A9" s="269" t="s">
        <v>150</v>
      </c>
      <c r="B9" s="94"/>
      <c r="C9" s="78"/>
    </row>
    <row r="10" spans="1:12" x14ac:dyDescent="0.25">
      <c r="A10" s="269" t="s">
        <v>151</v>
      </c>
      <c r="B10" s="94"/>
      <c r="C10" s="78"/>
    </row>
    <row r="11" spans="1:12" x14ac:dyDescent="0.25">
      <c r="A11" s="269" t="s">
        <v>152</v>
      </c>
      <c r="B11" s="94"/>
      <c r="C11" s="78"/>
    </row>
    <row r="12" spans="1:12" x14ac:dyDescent="0.25">
      <c r="A12" s="269" t="s">
        <v>153</v>
      </c>
      <c r="B12" s="94"/>
      <c r="C12" s="78"/>
    </row>
    <row r="13" spans="1:12" x14ac:dyDescent="0.25">
      <c r="A13" s="269" t="s">
        <v>154</v>
      </c>
      <c r="B13" s="94"/>
      <c r="C13" s="78"/>
    </row>
    <row r="14" spans="1:12" x14ac:dyDescent="0.25">
      <c r="A14" s="269" t="s">
        <v>155</v>
      </c>
      <c r="B14" s="94"/>
      <c r="C14" s="78"/>
    </row>
    <row r="15" spans="1:12" x14ac:dyDescent="0.25">
      <c r="A15" s="269" t="s">
        <v>156</v>
      </c>
      <c r="B15" s="94"/>
      <c r="C15" s="78"/>
    </row>
    <row r="16" spans="1:12" x14ac:dyDescent="0.25">
      <c r="A16" s="269" t="s">
        <v>157</v>
      </c>
      <c r="B16" s="94"/>
      <c r="C16" s="78"/>
    </row>
    <row r="17" spans="1:5" x14ac:dyDescent="0.25">
      <c r="A17" s="269" t="s">
        <v>158</v>
      </c>
      <c r="B17" s="94"/>
      <c r="C17" s="78"/>
    </row>
    <row r="18" spans="1:5" x14ac:dyDescent="0.25">
      <c r="A18" s="269" t="s">
        <v>159</v>
      </c>
      <c r="B18" s="94"/>
      <c r="C18" s="78"/>
    </row>
    <row r="19" spans="1:5" x14ac:dyDescent="0.25">
      <c r="A19" s="269" t="s">
        <v>160</v>
      </c>
      <c r="B19" s="94"/>
      <c r="C19" s="78"/>
    </row>
    <row r="20" spans="1:5" x14ac:dyDescent="0.25">
      <c r="A20" s="269" t="s">
        <v>161</v>
      </c>
      <c r="B20" s="94"/>
      <c r="C20" s="78"/>
    </row>
    <row r="21" spans="1:5" x14ac:dyDescent="0.25">
      <c r="A21" s="269" t="s">
        <v>162</v>
      </c>
      <c r="B21" s="94"/>
      <c r="C21" s="78"/>
    </row>
    <row r="22" spans="1:5" x14ac:dyDescent="0.25">
      <c r="A22" s="270" t="s">
        <v>354</v>
      </c>
      <c r="B22" s="94"/>
      <c r="C22" s="78"/>
    </row>
    <row r="23" spans="1:5" x14ac:dyDescent="0.25">
      <c r="A23" s="229" t="s">
        <v>358</v>
      </c>
      <c r="B23" s="160"/>
      <c r="C23" s="264">
        <f>+SUM(C6:C22)</f>
        <v>0</v>
      </c>
    </row>
    <row r="24" spans="1:5" x14ac:dyDescent="0.25">
      <c r="A24" s="265" t="s">
        <v>351</v>
      </c>
      <c r="B24" s="160"/>
      <c r="C24" s="264" t="s">
        <v>359</v>
      </c>
      <c r="E24" s="101"/>
    </row>
    <row r="25" spans="1:5" x14ac:dyDescent="0.25">
      <c r="A25" s="265" t="s">
        <v>353</v>
      </c>
      <c r="B25" s="160"/>
      <c r="C25" s="264">
        <f>+C23</f>
        <v>0</v>
      </c>
    </row>
    <row r="26" spans="1:5" ht="9.75" customHeight="1" x14ac:dyDescent="0.25">
      <c r="C26" s="104"/>
    </row>
    <row r="27" spans="1:5" ht="106.5" customHeight="1" x14ac:dyDescent="0.25">
      <c r="A27" s="473" t="s">
        <v>355</v>
      </c>
      <c r="B27" s="474"/>
      <c r="C27" s="475"/>
    </row>
    <row r="28" spans="1:5" ht="252.75" customHeight="1" x14ac:dyDescent="0.25">
      <c r="A28" s="458" t="s">
        <v>356</v>
      </c>
      <c r="B28" s="476"/>
      <c r="C28" s="459"/>
    </row>
  </sheetData>
  <sheetProtection formatCells="0" formatColumns="0" formatRows="0" selectLockedCells="1"/>
  <mergeCells count="4">
    <mergeCell ref="A27:C27"/>
    <mergeCell ref="A28:C28"/>
    <mergeCell ref="A4:C4"/>
    <mergeCell ref="A3:C3"/>
  </mergeCells>
  <dataValidations count="5">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6:B22">
      <formula1>400</formula1>
    </dataValidation>
    <dataValidation allowBlank="1" showInputMessage="1" showErrorMessage="1" prompt="The system prepopulates a list of eligible supportive services for which funds can be requested. The costs listed are the only costs allowed under 24 CFR 578.53. (Refer to 24 CFR 578.53 for details on eligible supportive services costs.)" sqref="A5"/>
    <dataValidation allowBlank="1" showInputMessage="1" showErrorMessage="1" prompt="Enter the quantity in detail (e.g., 1 FTE Case Manager Salary + benefits, or child care for 15 children) for each supportive service activity for which funding is being requested. Note: Simply stating 1 FTE is NOT providing &quot;Quantity AND Detail...&quot;" sqref="B5"/>
    <dataValidation allowBlank="1" showInputMessage="1" showErrorMessage="1" prompt="For the renewal grant year, enter the amount ($) requested for each avicity. The amount entered must only be the amount that is DIRECTLY related to providing supportive services to homeless program participants." sqref="C5"/>
    <dataValidation type="list" allowBlank="1" showInputMessage="1" showErrorMessage="1" sqref="A1:A2">
      <formula1>"McKinney I, McKinney III, McKinney IV, Project Revive"</formula1>
    </dataValidation>
  </dataValidations>
  <pageMargins left="0.7" right="0.7" top="0.75" bottom="0.75" header="0.3" footer="0.3"/>
  <ignoredErrors>
    <ignoredError sqref="C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0"/>
  <sheetViews>
    <sheetView zoomScaleNormal="100" workbookViewId="0"/>
  </sheetViews>
  <sheetFormatPr defaultRowHeight="15" x14ac:dyDescent="0.25"/>
  <cols>
    <col min="1" max="1" width="34.85546875" style="81" customWidth="1"/>
    <col min="2" max="2" width="25" style="81" customWidth="1"/>
    <col min="3" max="3" width="15.5703125" style="81" customWidth="1"/>
    <col min="4" max="4" width="10.28515625" style="81" customWidth="1"/>
    <col min="5" max="5" width="13.7109375" style="81" customWidth="1"/>
    <col min="6" max="6" width="12.42578125" style="81" customWidth="1"/>
    <col min="7" max="7" width="12.5703125" style="81" customWidth="1"/>
    <col min="8" max="8" width="13.140625" style="81" customWidth="1"/>
    <col min="9" max="9" width="14" style="81" bestFit="1" customWidth="1"/>
    <col min="10" max="10" width="13.140625" style="81" customWidth="1"/>
    <col min="11" max="11" width="16.140625" style="81" bestFit="1" customWidth="1"/>
    <col min="12" max="12" width="14" style="81" bestFit="1" customWidth="1"/>
    <col min="13" max="13" width="12.7109375" style="81" bestFit="1" customWidth="1"/>
    <col min="14" max="14" width="57" style="81" customWidth="1"/>
    <col min="15" max="16384" width="9.140625" style="81"/>
  </cols>
  <sheetData>
    <row r="1" spans="1:14" ht="19.5" thickBot="1" x14ac:dyDescent="0.3">
      <c r="A1" s="102" t="s">
        <v>408</v>
      </c>
    </row>
    <row r="2" spans="1:14" ht="76.5" customHeight="1" thickBot="1" x14ac:dyDescent="0.35">
      <c r="A2" s="483" t="s">
        <v>405</v>
      </c>
      <c r="B2" s="484"/>
      <c r="C2" s="484"/>
      <c r="D2" s="484"/>
      <c r="E2" s="484"/>
      <c r="F2" s="484"/>
      <c r="G2" s="484"/>
      <c r="H2" s="484"/>
      <c r="I2" s="485"/>
    </row>
    <row r="3" spans="1:14" ht="19.5" thickBot="1" x14ac:dyDescent="0.3">
      <c r="A3" s="350" t="s">
        <v>213</v>
      </c>
      <c r="B3" s="351"/>
      <c r="C3" s="351"/>
      <c r="D3" s="351"/>
      <c r="E3" s="351"/>
      <c r="F3" s="351"/>
      <c r="G3" s="352"/>
      <c r="H3" s="352"/>
      <c r="I3" s="352"/>
      <c r="J3" s="351"/>
      <c r="K3" s="351"/>
      <c r="L3" s="351"/>
      <c r="M3" s="351"/>
      <c r="N3" s="353"/>
    </row>
    <row r="4" spans="1:14" x14ac:dyDescent="0.25">
      <c r="A4" s="495" t="s">
        <v>214</v>
      </c>
      <c r="B4" s="491" t="s">
        <v>215</v>
      </c>
      <c r="C4" s="491" t="s">
        <v>216</v>
      </c>
      <c r="D4" s="491" t="s">
        <v>217</v>
      </c>
      <c r="E4" s="491" t="s">
        <v>218</v>
      </c>
      <c r="F4" s="497" t="s">
        <v>219</v>
      </c>
      <c r="G4" s="486" t="s">
        <v>220</v>
      </c>
      <c r="H4" s="487"/>
      <c r="I4" s="488"/>
      <c r="J4" s="489" t="s">
        <v>221</v>
      </c>
      <c r="K4" s="491" t="s">
        <v>329</v>
      </c>
      <c r="L4" s="491" t="s">
        <v>222</v>
      </c>
      <c r="M4" s="491" t="s">
        <v>223</v>
      </c>
      <c r="N4" s="493" t="s">
        <v>224</v>
      </c>
    </row>
    <row r="5" spans="1:14" ht="26.25" thickBot="1" x14ac:dyDescent="0.3">
      <c r="A5" s="496"/>
      <c r="B5" s="492"/>
      <c r="C5" s="492"/>
      <c r="D5" s="492"/>
      <c r="E5" s="492"/>
      <c r="F5" s="498"/>
      <c r="G5" s="354" t="s">
        <v>225</v>
      </c>
      <c r="H5" s="355" t="s">
        <v>226</v>
      </c>
      <c r="I5" s="356" t="s">
        <v>227</v>
      </c>
      <c r="J5" s="490"/>
      <c r="K5" s="492"/>
      <c r="L5" s="492"/>
      <c r="M5" s="492"/>
      <c r="N5" s="494"/>
    </row>
    <row r="6" spans="1:14" ht="15.75" thickBot="1" x14ac:dyDescent="0.3">
      <c r="A6" s="271" t="s">
        <v>228</v>
      </c>
      <c r="B6" s="272"/>
      <c r="C6" s="272"/>
      <c r="D6" s="272"/>
      <c r="E6" s="272"/>
      <c r="F6" s="273"/>
      <c r="G6" s="274"/>
      <c r="H6" s="272"/>
      <c r="I6" s="275"/>
      <c r="J6" s="276"/>
      <c r="K6" s="272"/>
      <c r="L6" s="272"/>
      <c r="M6" s="272"/>
      <c r="N6" s="276"/>
    </row>
    <row r="7" spans="1:14" ht="18" customHeight="1" x14ac:dyDescent="0.25">
      <c r="A7" s="18" t="s">
        <v>229</v>
      </c>
      <c r="B7" s="19" t="s">
        <v>230</v>
      </c>
      <c r="C7" s="20">
        <v>45000</v>
      </c>
      <c r="D7" s="21">
        <v>23.08</v>
      </c>
      <c r="E7" s="22"/>
      <c r="F7" s="59"/>
      <c r="G7" s="69"/>
      <c r="H7" s="55"/>
      <c r="I7" s="70"/>
      <c r="J7" s="64">
        <v>1</v>
      </c>
      <c r="K7" s="23">
        <f>SUM(C7+E7+F7+G7+H7+I7)*J7</f>
        <v>45000</v>
      </c>
      <c r="L7" s="21" t="s">
        <v>231</v>
      </c>
      <c r="M7" s="24">
        <f>SUM(K7,L7)</f>
        <v>45000</v>
      </c>
      <c r="N7" s="25"/>
    </row>
    <row r="8" spans="1:14" ht="18" customHeight="1" x14ac:dyDescent="0.25">
      <c r="A8" s="18"/>
      <c r="B8" s="19"/>
      <c r="C8" s="20"/>
      <c r="D8" s="21"/>
      <c r="E8" s="22"/>
      <c r="F8" s="59"/>
      <c r="G8" s="69"/>
      <c r="H8" s="55"/>
      <c r="I8" s="70"/>
      <c r="J8" s="64"/>
      <c r="K8" s="23">
        <f t="shared" ref="K8:K15" si="0">SUM(C8+E8+F8+G8+H8+I8)*J8</f>
        <v>0</v>
      </c>
      <c r="L8" s="21"/>
      <c r="M8" s="24">
        <f t="shared" ref="M8:M18" si="1">SUM(K8,L8)</f>
        <v>0</v>
      </c>
      <c r="N8" s="25"/>
    </row>
    <row r="9" spans="1:14" ht="18" customHeight="1" x14ac:dyDescent="0.25">
      <c r="A9" s="18"/>
      <c r="B9" s="19"/>
      <c r="C9" s="20"/>
      <c r="D9" s="21"/>
      <c r="E9" s="22"/>
      <c r="F9" s="59"/>
      <c r="G9" s="69"/>
      <c r="H9" s="55"/>
      <c r="I9" s="70"/>
      <c r="J9" s="64"/>
      <c r="K9" s="23">
        <f t="shared" si="0"/>
        <v>0</v>
      </c>
      <c r="L9" s="21"/>
      <c r="M9" s="24">
        <f t="shared" si="1"/>
        <v>0</v>
      </c>
      <c r="N9" s="25"/>
    </row>
    <row r="10" spans="1:14" ht="18" customHeight="1" x14ac:dyDescent="0.25">
      <c r="A10" s="18"/>
      <c r="B10" s="19"/>
      <c r="C10" s="20"/>
      <c r="D10" s="21"/>
      <c r="E10" s="22"/>
      <c r="F10" s="59"/>
      <c r="G10" s="69"/>
      <c r="H10" s="55"/>
      <c r="I10" s="70"/>
      <c r="J10" s="64"/>
      <c r="K10" s="23">
        <f t="shared" si="0"/>
        <v>0</v>
      </c>
      <c r="L10" s="21"/>
      <c r="M10" s="24">
        <f t="shared" si="1"/>
        <v>0</v>
      </c>
      <c r="N10" s="25"/>
    </row>
    <row r="11" spans="1:14" ht="18" customHeight="1" x14ac:dyDescent="0.25">
      <c r="A11" s="18"/>
      <c r="B11" s="19"/>
      <c r="C11" s="20"/>
      <c r="D11" s="21"/>
      <c r="E11" s="22"/>
      <c r="F11" s="59"/>
      <c r="G11" s="69"/>
      <c r="H11" s="55"/>
      <c r="I11" s="70"/>
      <c r="J11" s="64"/>
      <c r="K11" s="23">
        <f t="shared" si="0"/>
        <v>0</v>
      </c>
      <c r="L11" s="21"/>
      <c r="M11" s="24">
        <f t="shared" si="1"/>
        <v>0</v>
      </c>
      <c r="N11" s="25"/>
    </row>
    <row r="12" spans="1:14" ht="18" customHeight="1" x14ac:dyDescent="0.25">
      <c r="A12" s="18"/>
      <c r="B12" s="19"/>
      <c r="C12" s="20"/>
      <c r="D12" s="21"/>
      <c r="E12" s="22"/>
      <c r="F12" s="59"/>
      <c r="G12" s="69"/>
      <c r="H12" s="55"/>
      <c r="I12" s="70"/>
      <c r="J12" s="64"/>
      <c r="K12" s="23">
        <f t="shared" si="0"/>
        <v>0</v>
      </c>
      <c r="L12" s="21"/>
      <c r="M12" s="24">
        <f t="shared" si="1"/>
        <v>0</v>
      </c>
      <c r="N12" s="25"/>
    </row>
    <row r="13" spans="1:14" ht="18" customHeight="1" x14ac:dyDescent="0.25">
      <c r="A13" s="18"/>
      <c r="B13" s="19"/>
      <c r="C13" s="20"/>
      <c r="D13" s="21"/>
      <c r="E13" s="22"/>
      <c r="F13" s="59"/>
      <c r="G13" s="69"/>
      <c r="H13" s="55"/>
      <c r="I13" s="70"/>
      <c r="J13" s="64"/>
      <c r="K13" s="23">
        <f t="shared" si="0"/>
        <v>0</v>
      </c>
      <c r="L13" s="21"/>
      <c r="M13" s="24">
        <f t="shared" si="1"/>
        <v>0</v>
      </c>
      <c r="N13" s="25"/>
    </row>
    <row r="14" spans="1:14" ht="18" customHeight="1" x14ac:dyDescent="0.25">
      <c r="A14" s="18"/>
      <c r="B14" s="19"/>
      <c r="C14" s="20"/>
      <c r="D14" s="21"/>
      <c r="E14" s="22"/>
      <c r="F14" s="59"/>
      <c r="G14" s="69"/>
      <c r="H14" s="55"/>
      <c r="I14" s="70"/>
      <c r="J14" s="64"/>
      <c r="K14" s="23">
        <f t="shared" si="0"/>
        <v>0</v>
      </c>
      <c r="L14" s="21"/>
      <c r="M14" s="24">
        <f t="shared" si="1"/>
        <v>0</v>
      </c>
      <c r="N14" s="25"/>
    </row>
    <row r="15" spans="1:14" ht="18" customHeight="1" x14ac:dyDescent="0.25">
      <c r="A15" s="18"/>
      <c r="B15" s="19"/>
      <c r="C15" s="20"/>
      <c r="D15" s="21"/>
      <c r="E15" s="22"/>
      <c r="F15" s="59"/>
      <c r="G15" s="69"/>
      <c r="H15" s="55"/>
      <c r="I15" s="70"/>
      <c r="J15" s="64"/>
      <c r="K15" s="23">
        <f t="shared" si="0"/>
        <v>0</v>
      </c>
      <c r="L15" s="21"/>
      <c r="M15" s="24">
        <f t="shared" si="1"/>
        <v>0</v>
      </c>
      <c r="N15" s="25"/>
    </row>
    <row r="16" spans="1:14" x14ac:dyDescent="0.25">
      <c r="A16" s="26"/>
      <c r="B16" s="27"/>
      <c r="C16" s="28"/>
      <c r="D16" s="29"/>
      <c r="E16" s="30"/>
      <c r="F16" s="60"/>
      <c r="G16" s="71"/>
      <c r="H16" s="56"/>
      <c r="I16" s="72"/>
      <c r="J16" s="65"/>
      <c r="K16" s="23">
        <f t="shared" ref="K16:K20" si="2">SUM(C16+E16+F16+G16+H16+I16)*J16</f>
        <v>0</v>
      </c>
      <c r="L16" s="29"/>
      <c r="M16" s="24">
        <f t="shared" si="1"/>
        <v>0</v>
      </c>
      <c r="N16" s="31"/>
    </row>
    <row r="17" spans="1:14" x14ac:dyDescent="0.25">
      <c r="A17" s="26"/>
      <c r="B17" s="27"/>
      <c r="C17" s="28"/>
      <c r="D17" s="29"/>
      <c r="E17" s="30"/>
      <c r="F17" s="60"/>
      <c r="G17" s="71"/>
      <c r="H17" s="56"/>
      <c r="I17" s="72"/>
      <c r="J17" s="65"/>
      <c r="K17" s="23">
        <f t="shared" si="2"/>
        <v>0</v>
      </c>
      <c r="L17" s="29"/>
      <c r="M17" s="24">
        <f t="shared" si="1"/>
        <v>0</v>
      </c>
      <c r="N17" s="31"/>
    </row>
    <row r="18" spans="1:14" x14ac:dyDescent="0.25">
      <c r="A18" s="26"/>
      <c r="B18" s="27"/>
      <c r="C18" s="28"/>
      <c r="D18" s="29"/>
      <c r="E18" s="30"/>
      <c r="F18" s="60"/>
      <c r="G18" s="71"/>
      <c r="H18" s="56"/>
      <c r="I18" s="72"/>
      <c r="J18" s="65"/>
      <c r="K18" s="23">
        <f t="shared" si="2"/>
        <v>0</v>
      </c>
      <c r="L18" s="29"/>
      <c r="M18" s="24">
        <f t="shared" si="1"/>
        <v>0</v>
      </c>
      <c r="N18" s="31"/>
    </row>
    <row r="19" spans="1:14" x14ac:dyDescent="0.25">
      <c r="A19" s="26"/>
      <c r="B19" s="27"/>
      <c r="C19" s="28"/>
      <c r="D19" s="29"/>
      <c r="E19" s="30"/>
      <c r="F19" s="60"/>
      <c r="G19" s="71"/>
      <c r="H19" s="56"/>
      <c r="I19" s="72"/>
      <c r="J19" s="65"/>
      <c r="K19" s="23">
        <f t="shared" si="2"/>
        <v>0</v>
      </c>
      <c r="L19" s="29"/>
      <c r="M19" s="24">
        <f t="shared" ref="M19:M20" si="3">SUM(K19,L19)</f>
        <v>0</v>
      </c>
      <c r="N19" s="31"/>
    </row>
    <row r="20" spans="1:14" ht="15.75" thickBot="1" x14ac:dyDescent="0.3">
      <c r="A20" s="32"/>
      <c r="B20" s="33"/>
      <c r="C20" s="34"/>
      <c r="D20" s="35"/>
      <c r="E20" s="36"/>
      <c r="F20" s="61"/>
      <c r="G20" s="73"/>
      <c r="H20" s="57"/>
      <c r="I20" s="74"/>
      <c r="J20" s="66"/>
      <c r="K20" s="23">
        <f t="shared" si="2"/>
        <v>0</v>
      </c>
      <c r="L20" s="38"/>
      <c r="M20" s="24">
        <f t="shared" si="3"/>
        <v>0</v>
      </c>
      <c r="N20" s="39"/>
    </row>
    <row r="21" spans="1:14" ht="16.5" thickTop="1" thickBot="1" x14ac:dyDescent="0.3">
      <c r="A21" s="296" t="s">
        <v>232</v>
      </c>
      <c r="B21" s="297"/>
      <c r="C21" s="304"/>
      <c r="D21" s="305"/>
      <c r="E21" s="298">
        <f t="shared" ref="E21:M21" si="4">+SUM(E7:E20)</f>
        <v>0</v>
      </c>
      <c r="F21" s="299">
        <f t="shared" si="4"/>
        <v>0</v>
      </c>
      <c r="G21" s="300">
        <f t="shared" si="4"/>
        <v>0</v>
      </c>
      <c r="H21" s="298">
        <f t="shared" si="4"/>
        <v>0</v>
      </c>
      <c r="I21" s="302">
        <f t="shared" si="4"/>
        <v>0</v>
      </c>
      <c r="J21" s="283">
        <f t="shared" si="4"/>
        <v>1</v>
      </c>
      <c r="K21" s="298">
        <f t="shared" si="4"/>
        <v>45000</v>
      </c>
      <c r="L21" s="298">
        <f t="shared" si="4"/>
        <v>0</v>
      </c>
      <c r="M21" s="298">
        <f t="shared" si="4"/>
        <v>45000</v>
      </c>
      <c r="N21" s="303"/>
    </row>
    <row r="22" spans="1:14" ht="16.5" thickBot="1" x14ac:dyDescent="0.3">
      <c r="A22" s="140" t="s">
        <v>328</v>
      </c>
      <c r="B22" s="141"/>
      <c r="C22" s="142"/>
      <c r="D22" s="143"/>
      <c r="E22" s="144"/>
      <c r="F22" s="145"/>
      <c r="G22" s="146"/>
      <c r="H22" s="147"/>
      <c r="I22" s="148"/>
      <c r="J22" s="149"/>
      <c r="K22" s="150"/>
      <c r="L22" s="143"/>
      <c r="M22" s="151"/>
      <c r="N22" s="149"/>
    </row>
    <row r="23" spans="1:14" x14ac:dyDescent="0.25">
      <c r="A23" s="18"/>
      <c r="B23" s="40"/>
      <c r="C23" s="41"/>
      <c r="D23" s="42"/>
      <c r="E23" s="43"/>
      <c r="F23" s="62"/>
      <c r="G23" s="75"/>
      <c r="H23" s="58"/>
      <c r="I23" s="76"/>
      <c r="J23" s="67"/>
      <c r="K23" s="23">
        <f t="shared" ref="K23:K30" si="5">SUM(C23+E23+F23+G23+H23+I23)*J23</f>
        <v>0</v>
      </c>
      <c r="L23" s="42"/>
      <c r="M23" s="24">
        <f t="shared" ref="M23:M30" si="6">SUM(K23,L23)</f>
        <v>0</v>
      </c>
      <c r="N23" s="48"/>
    </row>
    <row r="24" spans="1:14" x14ac:dyDescent="0.25">
      <c r="A24" s="18"/>
      <c r="B24" s="40"/>
      <c r="C24" s="41"/>
      <c r="D24" s="42"/>
      <c r="E24" s="43"/>
      <c r="F24" s="62"/>
      <c r="G24" s="75"/>
      <c r="H24" s="58"/>
      <c r="I24" s="76"/>
      <c r="J24" s="67"/>
      <c r="K24" s="23">
        <f t="shared" si="5"/>
        <v>0</v>
      </c>
      <c r="L24" s="42"/>
      <c r="M24" s="24">
        <f t="shared" si="6"/>
        <v>0</v>
      </c>
      <c r="N24" s="48"/>
    </row>
    <row r="25" spans="1:14" x14ac:dyDescent="0.25">
      <c r="A25" s="18"/>
      <c r="B25" s="40"/>
      <c r="C25" s="41"/>
      <c r="D25" s="42"/>
      <c r="E25" s="43"/>
      <c r="F25" s="62"/>
      <c r="G25" s="75"/>
      <c r="H25" s="58"/>
      <c r="I25" s="76"/>
      <c r="J25" s="67"/>
      <c r="K25" s="23">
        <f t="shared" si="5"/>
        <v>0</v>
      </c>
      <c r="L25" s="42"/>
      <c r="M25" s="24">
        <f t="shared" si="6"/>
        <v>0</v>
      </c>
      <c r="N25" s="48"/>
    </row>
    <row r="26" spans="1:14" x14ac:dyDescent="0.25">
      <c r="A26" s="18"/>
      <c r="B26" s="40"/>
      <c r="C26" s="41"/>
      <c r="D26" s="42"/>
      <c r="E26" s="43"/>
      <c r="F26" s="62"/>
      <c r="G26" s="75"/>
      <c r="H26" s="58"/>
      <c r="I26" s="76"/>
      <c r="J26" s="67"/>
      <c r="K26" s="23">
        <f t="shared" si="5"/>
        <v>0</v>
      </c>
      <c r="L26" s="42"/>
      <c r="M26" s="24">
        <f t="shared" si="6"/>
        <v>0</v>
      </c>
      <c r="N26" s="48"/>
    </row>
    <row r="27" spans="1:14" x14ac:dyDescent="0.25">
      <c r="A27" s="18"/>
      <c r="B27" s="40"/>
      <c r="C27" s="41"/>
      <c r="D27" s="42"/>
      <c r="E27" s="43"/>
      <c r="F27" s="62"/>
      <c r="G27" s="75"/>
      <c r="H27" s="58"/>
      <c r="I27" s="76"/>
      <c r="J27" s="67"/>
      <c r="K27" s="23">
        <f t="shared" si="5"/>
        <v>0</v>
      </c>
      <c r="L27" s="42"/>
      <c r="M27" s="24">
        <f t="shared" si="6"/>
        <v>0</v>
      </c>
      <c r="N27" s="48"/>
    </row>
    <row r="28" spans="1:14" x14ac:dyDescent="0.25">
      <c r="A28" s="18"/>
      <c r="B28" s="40"/>
      <c r="C28" s="41"/>
      <c r="D28" s="42"/>
      <c r="E28" s="43"/>
      <c r="F28" s="62"/>
      <c r="G28" s="75"/>
      <c r="H28" s="58"/>
      <c r="I28" s="76"/>
      <c r="J28" s="67"/>
      <c r="K28" s="23">
        <f t="shared" si="5"/>
        <v>0</v>
      </c>
      <c r="L28" s="42"/>
      <c r="M28" s="24">
        <f t="shared" si="6"/>
        <v>0</v>
      </c>
      <c r="N28" s="48"/>
    </row>
    <row r="29" spans="1:14" x14ac:dyDescent="0.25">
      <c r="A29" s="18"/>
      <c r="B29" s="40"/>
      <c r="C29" s="41"/>
      <c r="D29" s="42"/>
      <c r="E29" s="43"/>
      <c r="F29" s="62"/>
      <c r="G29" s="75"/>
      <c r="H29" s="58"/>
      <c r="I29" s="76"/>
      <c r="J29" s="67"/>
      <c r="K29" s="23">
        <f t="shared" si="5"/>
        <v>0</v>
      </c>
      <c r="L29" s="42"/>
      <c r="M29" s="24">
        <f t="shared" si="6"/>
        <v>0</v>
      </c>
      <c r="N29" s="48"/>
    </row>
    <row r="30" spans="1:14" x14ac:dyDescent="0.25">
      <c r="A30" s="18"/>
      <c r="B30" s="40"/>
      <c r="C30" s="41"/>
      <c r="D30" s="42"/>
      <c r="E30" s="43"/>
      <c r="F30" s="62"/>
      <c r="G30" s="75"/>
      <c r="H30" s="58"/>
      <c r="I30" s="76"/>
      <c r="J30" s="67"/>
      <c r="K30" s="23">
        <f t="shared" si="5"/>
        <v>0</v>
      </c>
      <c r="L30" s="42"/>
      <c r="M30" s="24">
        <f t="shared" si="6"/>
        <v>0</v>
      </c>
      <c r="N30" s="48"/>
    </row>
    <row r="31" spans="1:14" x14ac:dyDescent="0.25">
      <c r="A31" s="18"/>
      <c r="B31" s="40"/>
      <c r="C31" s="41"/>
      <c r="D31" s="42"/>
      <c r="E31" s="43"/>
      <c r="F31" s="62"/>
      <c r="G31" s="75"/>
      <c r="H31" s="58"/>
      <c r="I31" s="76"/>
      <c r="J31" s="67"/>
      <c r="K31" s="23">
        <f t="shared" ref="K31:K35" si="7">SUM(C31+E31+F31+G31+H31+I31)*J31</f>
        <v>0</v>
      </c>
      <c r="L31" s="42"/>
      <c r="M31" s="24">
        <f>SUM(K31,L31)</f>
        <v>0</v>
      </c>
      <c r="N31" s="48"/>
    </row>
    <row r="32" spans="1:14" x14ac:dyDescent="0.25">
      <c r="A32" s="26"/>
      <c r="B32" s="44"/>
      <c r="C32" s="45"/>
      <c r="D32" s="46"/>
      <c r="E32" s="47"/>
      <c r="F32" s="63"/>
      <c r="G32" s="71"/>
      <c r="H32" s="56"/>
      <c r="I32" s="72"/>
      <c r="J32" s="68"/>
      <c r="K32" s="23">
        <f t="shared" si="7"/>
        <v>0</v>
      </c>
      <c r="L32" s="46"/>
      <c r="M32" s="24">
        <f t="shared" ref="M32:M35" si="8">SUM(K32,L32)</f>
        <v>0</v>
      </c>
      <c r="N32" s="48"/>
    </row>
    <row r="33" spans="1:14" x14ac:dyDescent="0.25">
      <c r="A33" s="26"/>
      <c r="B33" s="44"/>
      <c r="C33" s="45"/>
      <c r="D33" s="46"/>
      <c r="E33" s="47"/>
      <c r="F33" s="63"/>
      <c r="G33" s="71"/>
      <c r="H33" s="56"/>
      <c r="I33" s="72"/>
      <c r="J33" s="68"/>
      <c r="K33" s="23">
        <f t="shared" si="7"/>
        <v>0</v>
      </c>
      <c r="L33" s="46"/>
      <c r="M33" s="24">
        <f t="shared" si="8"/>
        <v>0</v>
      </c>
      <c r="N33" s="48"/>
    </row>
    <row r="34" spans="1:14" x14ac:dyDescent="0.25">
      <c r="A34" s="26"/>
      <c r="B34" s="44"/>
      <c r="C34" s="45"/>
      <c r="D34" s="46"/>
      <c r="E34" s="47"/>
      <c r="F34" s="63"/>
      <c r="G34" s="71"/>
      <c r="H34" s="56"/>
      <c r="I34" s="72"/>
      <c r="J34" s="68"/>
      <c r="K34" s="23">
        <f t="shared" si="7"/>
        <v>0</v>
      </c>
      <c r="L34" s="46"/>
      <c r="M34" s="24">
        <f t="shared" si="8"/>
        <v>0</v>
      </c>
      <c r="N34" s="48"/>
    </row>
    <row r="35" spans="1:14" ht="15.75" thickBot="1" x14ac:dyDescent="0.3">
      <c r="A35" s="32"/>
      <c r="B35" s="33"/>
      <c r="C35" s="34"/>
      <c r="D35" s="38"/>
      <c r="E35" s="36"/>
      <c r="F35" s="61"/>
      <c r="G35" s="73"/>
      <c r="H35" s="57"/>
      <c r="I35" s="74"/>
      <c r="J35" s="66"/>
      <c r="K35" s="23">
        <f t="shared" si="7"/>
        <v>0</v>
      </c>
      <c r="L35" s="38"/>
      <c r="M35" s="24">
        <f t="shared" si="8"/>
        <v>0</v>
      </c>
      <c r="N35" s="39"/>
    </row>
    <row r="36" spans="1:14" ht="16.5" thickTop="1" thickBot="1" x14ac:dyDescent="0.3">
      <c r="A36" s="296" t="s">
        <v>330</v>
      </c>
      <c r="B36" s="297"/>
      <c r="C36" s="298">
        <f>+SUM(C31:C35)</f>
        <v>0</v>
      </c>
      <c r="D36" s="298">
        <f t="shared" ref="D36:I36" si="9">+SUM(D31:D35)</f>
        <v>0</v>
      </c>
      <c r="E36" s="298">
        <f t="shared" si="9"/>
        <v>0</v>
      </c>
      <c r="F36" s="299">
        <f t="shared" si="9"/>
        <v>0</v>
      </c>
      <c r="G36" s="300">
        <f t="shared" si="9"/>
        <v>0</v>
      </c>
      <c r="H36" s="301">
        <f>+SUM(H31:H35)</f>
        <v>0</v>
      </c>
      <c r="I36" s="302">
        <f t="shared" si="9"/>
        <v>0</v>
      </c>
      <c r="J36" s="283">
        <f>+SUM(J31:J35)</f>
        <v>0</v>
      </c>
      <c r="K36" s="298">
        <f>+SUM(K31:K35)</f>
        <v>0</v>
      </c>
      <c r="L36" s="298">
        <f>+SUM(L31:L35)</f>
        <v>0</v>
      </c>
      <c r="M36" s="298">
        <f>+SUM(M31:M35)</f>
        <v>0</v>
      </c>
      <c r="N36" s="303"/>
    </row>
    <row r="37" spans="1:14" ht="16.5" thickBot="1" x14ac:dyDescent="0.3">
      <c r="A37" s="140" t="s">
        <v>233</v>
      </c>
      <c r="B37" s="141"/>
      <c r="C37" s="152"/>
      <c r="D37" s="143"/>
      <c r="E37" s="144"/>
      <c r="F37" s="145"/>
      <c r="G37" s="146"/>
      <c r="H37" s="147"/>
      <c r="I37" s="148"/>
      <c r="J37" s="149"/>
      <c r="K37" s="150"/>
      <c r="L37" s="143"/>
      <c r="M37" s="151"/>
      <c r="N37" s="149"/>
    </row>
    <row r="38" spans="1:14" x14ac:dyDescent="0.25">
      <c r="A38" s="18"/>
      <c r="B38" s="40"/>
      <c r="C38" s="41"/>
      <c r="D38" s="42"/>
      <c r="E38" s="43"/>
      <c r="F38" s="62"/>
      <c r="G38" s="75"/>
      <c r="H38" s="58"/>
      <c r="I38" s="76"/>
      <c r="J38" s="67"/>
      <c r="K38" s="23">
        <f t="shared" ref="K38:K47" si="10">SUM(C38+E38+F38+G38+H38+I38)*J38</f>
        <v>0</v>
      </c>
      <c r="L38" s="49"/>
      <c r="M38" s="24">
        <f>SUM(K38,L38)</f>
        <v>0</v>
      </c>
      <c r="N38" s="50"/>
    </row>
    <row r="39" spans="1:14" x14ac:dyDescent="0.25">
      <c r="A39" s="18"/>
      <c r="B39" s="40"/>
      <c r="C39" s="41"/>
      <c r="D39" s="42"/>
      <c r="E39" s="43"/>
      <c r="F39" s="62"/>
      <c r="G39" s="75"/>
      <c r="H39" s="58"/>
      <c r="I39" s="76"/>
      <c r="J39" s="67"/>
      <c r="K39" s="23">
        <f t="shared" ref="K39:K45" si="11">SUM(C39+E39+F39+G39+H39+I39)*J39</f>
        <v>0</v>
      </c>
      <c r="L39" s="49"/>
      <c r="M39" s="24">
        <f t="shared" ref="M39:M45" si="12">SUM(K39,L39)</f>
        <v>0</v>
      </c>
      <c r="N39" s="50"/>
    </row>
    <row r="40" spans="1:14" x14ac:dyDescent="0.25">
      <c r="A40" s="18"/>
      <c r="B40" s="40"/>
      <c r="C40" s="41"/>
      <c r="D40" s="42"/>
      <c r="E40" s="43"/>
      <c r="F40" s="62"/>
      <c r="G40" s="75"/>
      <c r="H40" s="58"/>
      <c r="I40" s="76"/>
      <c r="J40" s="67"/>
      <c r="K40" s="23">
        <f t="shared" si="11"/>
        <v>0</v>
      </c>
      <c r="L40" s="49"/>
      <c r="M40" s="24">
        <f t="shared" si="12"/>
        <v>0</v>
      </c>
      <c r="N40" s="50"/>
    </row>
    <row r="41" spans="1:14" x14ac:dyDescent="0.25">
      <c r="A41" s="18"/>
      <c r="B41" s="40"/>
      <c r="C41" s="41"/>
      <c r="D41" s="42"/>
      <c r="E41" s="43"/>
      <c r="F41" s="62"/>
      <c r="G41" s="75"/>
      <c r="H41" s="58"/>
      <c r="I41" s="76"/>
      <c r="J41" s="67"/>
      <c r="K41" s="23">
        <f t="shared" si="11"/>
        <v>0</v>
      </c>
      <c r="L41" s="49"/>
      <c r="M41" s="24">
        <f t="shared" si="12"/>
        <v>0</v>
      </c>
      <c r="N41" s="50"/>
    </row>
    <row r="42" spans="1:14" x14ac:dyDescent="0.25">
      <c r="A42" s="18"/>
      <c r="B42" s="40"/>
      <c r="C42" s="41"/>
      <c r="D42" s="42"/>
      <c r="E42" s="43"/>
      <c r="F42" s="62"/>
      <c r="G42" s="75"/>
      <c r="H42" s="58"/>
      <c r="I42" s="76"/>
      <c r="J42" s="67"/>
      <c r="K42" s="23">
        <f t="shared" si="11"/>
        <v>0</v>
      </c>
      <c r="L42" s="49"/>
      <c r="M42" s="24">
        <f t="shared" si="12"/>
        <v>0</v>
      </c>
      <c r="N42" s="50"/>
    </row>
    <row r="43" spans="1:14" x14ac:dyDescent="0.25">
      <c r="A43" s="18"/>
      <c r="B43" s="40"/>
      <c r="C43" s="41"/>
      <c r="D43" s="42"/>
      <c r="E43" s="43"/>
      <c r="F43" s="62"/>
      <c r="G43" s="75"/>
      <c r="H43" s="58"/>
      <c r="I43" s="76"/>
      <c r="J43" s="67"/>
      <c r="K43" s="23">
        <f t="shared" si="11"/>
        <v>0</v>
      </c>
      <c r="L43" s="49"/>
      <c r="M43" s="24">
        <f t="shared" si="12"/>
        <v>0</v>
      </c>
      <c r="N43" s="50"/>
    </row>
    <row r="44" spans="1:14" x14ac:dyDescent="0.25">
      <c r="A44" s="18"/>
      <c r="B44" s="40"/>
      <c r="C44" s="41"/>
      <c r="D44" s="42"/>
      <c r="E44" s="43"/>
      <c r="F44" s="62"/>
      <c r="G44" s="75"/>
      <c r="H44" s="58"/>
      <c r="I44" s="76"/>
      <c r="J44" s="67"/>
      <c r="K44" s="23">
        <f t="shared" si="11"/>
        <v>0</v>
      </c>
      <c r="L44" s="49"/>
      <c r="M44" s="24">
        <f t="shared" si="12"/>
        <v>0</v>
      </c>
      <c r="N44" s="50"/>
    </row>
    <row r="45" spans="1:14" x14ac:dyDescent="0.25">
      <c r="A45" s="18"/>
      <c r="B45" s="40"/>
      <c r="C45" s="41"/>
      <c r="D45" s="42"/>
      <c r="E45" s="43"/>
      <c r="F45" s="62"/>
      <c r="G45" s="75"/>
      <c r="H45" s="58"/>
      <c r="I45" s="76"/>
      <c r="J45" s="67"/>
      <c r="K45" s="23">
        <f t="shared" si="11"/>
        <v>0</v>
      </c>
      <c r="L45" s="49"/>
      <c r="M45" s="24">
        <f t="shared" si="12"/>
        <v>0</v>
      </c>
      <c r="N45" s="52"/>
    </row>
    <row r="46" spans="1:14" x14ac:dyDescent="0.25">
      <c r="A46" s="26"/>
      <c r="B46" s="44"/>
      <c r="C46" s="45"/>
      <c r="D46" s="46"/>
      <c r="E46" s="47"/>
      <c r="F46" s="63"/>
      <c r="G46" s="71"/>
      <c r="H46" s="56"/>
      <c r="I46" s="72"/>
      <c r="J46" s="68"/>
      <c r="K46" s="23">
        <f t="shared" si="10"/>
        <v>0</v>
      </c>
      <c r="L46" s="51"/>
      <c r="M46" s="24">
        <f t="shared" ref="M46:M48" si="13">SUM(K46,L46)</f>
        <v>0</v>
      </c>
      <c r="N46" s="52"/>
    </row>
    <row r="47" spans="1:14" x14ac:dyDescent="0.25">
      <c r="A47" s="26"/>
      <c r="B47" s="44"/>
      <c r="C47" s="45"/>
      <c r="D47" s="51"/>
      <c r="E47" s="47"/>
      <c r="F47" s="63"/>
      <c r="G47" s="71"/>
      <c r="H47" s="56"/>
      <c r="I47" s="72"/>
      <c r="J47" s="68"/>
      <c r="K47" s="23">
        <f t="shared" si="10"/>
        <v>0</v>
      </c>
      <c r="L47" s="51"/>
      <c r="M47" s="24">
        <f t="shared" si="13"/>
        <v>0</v>
      </c>
      <c r="N47" s="52"/>
    </row>
    <row r="48" spans="1:14" ht="15.75" thickBot="1" x14ac:dyDescent="0.3">
      <c r="A48" s="32"/>
      <c r="B48" s="33"/>
      <c r="C48" s="37"/>
      <c r="D48" s="53"/>
      <c r="E48" s="36"/>
      <c r="F48" s="61"/>
      <c r="G48" s="73"/>
      <c r="H48" s="57"/>
      <c r="I48" s="74"/>
      <c r="J48" s="66"/>
      <c r="K48" s="23">
        <f>SUM(C48+E48+F48+G48+H48+I48)*J48</f>
        <v>0</v>
      </c>
      <c r="L48" s="53"/>
      <c r="M48" s="24">
        <f t="shared" si="13"/>
        <v>0</v>
      </c>
      <c r="N48" s="54"/>
    </row>
    <row r="49" spans="1:14" ht="15.75" thickTop="1" x14ac:dyDescent="0.25">
      <c r="A49" s="277" t="s">
        <v>234</v>
      </c>
      <c r="B49" s="278"/>
      <c r="C49" s="279">
        <f>+SUM(C38:C48)</f>
        <v>0</v>
      </c>
      <c r="D49" s="279">
        <f t="shared" ref="D49:I49" si="14">+SUM(D38:D48)</f>
        <v>0</v>
      </c>
      <c r="E49" s="279">
        <f t="shared" si="14"/>
        <v>0</v>
      </c>
      <c r="F49" s="280">
        <f t="shared" si="14"/>
        <v>0</v>
      </c>
      <c r="G49" s="281">
        <f t="shared" si="14"/>
        <v>0</v>
      </c>
      <c r="H49" s="279">
        <f t="shared" si="14"/>
        <v>0</v>
      </c>
      <c r="I49" s="282">
        <f t="shared" si="14"/>
        <v>0</v>
      </c>
      <c r="J49" s="283">
        <f>+SUM(J38:J48)</f>
        <v>0</v>
      </c>
      <c r="K49" s="284">
        <f>+SUM(K38:K48)</f>
        <v>0</v>
      </c>
      <c r="L49" s="284">
        <f>+SUM(L38:L48)</f>
        <v>0</v>
      </c>
      <c r="M49" s="279">
        <f>+SUM(M38:M48)</f>
        <v>0</v>
      </c>
      <c r="N49" s="285"/>
    </row>
    <row r="50" spans="1:14" ht="16.5" thickBot="1" x14ac:dyDescent="0.3">
      <c r="A50" s="286" t="s">
        <v>235</v>
      </c>
      <c r="B50" s="286"/>
      <c r="C50" s="287"/>
      <c r="D50" s="288"/>
      <c r="E50" s="287">
        <f t="shared" ref="E50:M50" si="15">+E49+E36+E21</f>
        <v>0</v>
      </c>
      <c r="F50" s="289">
        <f t="shared" si="15"/>
        <v>0</v>
      </c>
      <c r="G50" s="290">
        <f t="shared" si="15"/>
        <v>0</v>
      </c>
      <c r="H50" s="291">
        <f t="shared" si="15"/>
        <v>0</v>
      </c>
      <c r="I50" s="292">
        <f t="shared" si="15"/>
        <v>0</v>
      </c>
      <c r="J50" s="293">
        <f t="shared" si="15"/>
        <v>1</v>
      </c>
      <c r="K50" s="294">
        <f t="shared" si="15"/>
        <v>45000</v>
      </c>
      <c r="L50" s="287">
        <f t="shared" si="15"/>
        <v>0</v>
      </c>
      <c r="M50" s="287">
        <f t="shared" si="15"/>
        <v>45000</v>
      </c>
      <c r="N50" s="295"/>
    </row>
  </sheetData>
  <sheetProtection formatColumns="0" formatRows="0" insertRows="0" selectLockedCells="1"/>
  <mergeCells count="13">
    <mergeCell ref="M4:M5"/>
    <mergeCell ref="N4:N5"/>
    <mergeCell ref="A4:A5"/>
    <mergeCell ref="B4:B5"/>
    <mergeCell ref="C4:C5"/>
    <mergeCell ref="D4:D5"/>
    <mergeCell ref="E4:E5"/>
    <mergeCell ref="F4:F5"/>
    <mergeCell ref="A2:I2"/>
    <mergeCell ref="G4:I4"/>
    <mergeCell ref="J4:J5"/>
    <mergeCell ref="K4:K5"/>
    <mergeCell ref="L4:L5"/>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45"/>
  <sheetViews>
    <sheetView showGridLines="0" workbookViewId="0">
      <selection activeCell="C15" sqref="C15"/>
    </sheetView>
  </sheetViews>
  <sheetFormatPr defaultRowHeight="15" x14ac:dyDescent="0.25"/>
  <cols>
    <col min="1" max="1" width="56.42578125" style="118" customWidth="1"/>
    <col min="2" max="2" width="22.42578125" style="81" customWidth="1"/>
    <col min="3" max="3" width="24.140625" style="81" customWidth="1"/>
    <col min="4" max="16384" width="9.140625" style="81"/>
  </cols>
  <sheetData>
    <row r="1" spans="1:3" s="101" customFormat="1" ht="18.75" x14ac:dyDescent="0.25">
      <c r="A1" s="102" t="s">
        <v>408</v>
      </c>
    </row>
    <row r="2" spans="1:3" s="101" customFormat="1" ht="18.75" x14ac:dyDescent="0.25">
      <c r="A2" s="105"/>
      <c r="B2" s="336" t="s">
        <v>402</v>
      </c>
      <c r="C2" s="337" t="s">
        <v>403</v>
      </c>
    </row>
    <row r="3" spans="1:3" s="101" customFormat="1" ht="18.75" x14ac:dyDescent="0.25">
      <c r="A3" s="105"/>
      <c r="B3" s="338">
        <f>+'Screen 6I. Summary Budget'!B19</f>
        <v>57498.75</v>
      </c>
      <c r="C3" s="339">
        <f>+B3-(B13+B21+B29+B37+B45)</f>
        <v>57498.75</v>
      </c>
    </row>
    <row r="4" spans="1:3" s="101" customFormat="1" ht="8.25" customHeight="1" x14ac:dyDescent="0.25">
      <c r="A4" s="105"/>
      <c r="B4" s="103"/>
      <c r="C4" s="104"/>
    </row>
    <row r="5" spans="1:3" s="101" customFormat="1" ht="78.75" customHeight="1" x14ac:dyDescent="0.25">
      <c r="A5" s="499" t="s">
        <v>398</v>
      </c>
      <c r="B5" s="499"/>
      <c r="C5" s="104"/>
    </row>
    <row r="6" spans="1:3" ht="4.5" customHeight="1" thickBot="1" x14ac:dyDescent="0.3"/>
    <row r="7" spans="1:3" ht="15.75" thickBot="1" x14ac:dyDescent="0.3">
      <c r="A7" s="502" t="s">
        <v>212</v>
      </c>
      <c r="B7" s="503"/>
    </row>
    <row r="8" spans="1:3" x14ac:dyDescent="0.25">
      <c r="A8" s="358" t="s">
        <v>365</v>
      </c>
      <c r="B8" s="16"/>
    </row>
    <row r="9" spans="1:3" x14ac:dyDescent="0.25">
      <c r="A9" s="306" t="s">
        <v>360</v>
      </c>
      <c r="B9" s="10"/>
    </row>
    <row r="10" spans="1:3" x14ac:dyDescent="0.25">
      <c r="A10" s="306" t="s">
        <v>361</v>
      </c>
      <c r="B10" s="10"/>
    </row>
    <row r="11" spans="1:3" ht="45" x14ac:dyDescent="0.25">
      <c r="A11" s="306" t="s">
        <v>362</v>
      </c>
      <c r="B11" s="10"/>
    </row>
    <row r="12" spans="1:3" x14ac:dyDescent="0.25">
      <c r="A12" s="306" t="s">
        <v>363</v>
      </c>
      <c r="B12" s="10"/>
    </row>
    <row r="13" spans="1:3" x14ac:dyDescent="0.25">
      <c r="A13" s="306" t="s">
        <v>364</v>
      </c>
      <c r="B13" s="10"/>
    </row>
    <row r="14" spans="1:3" s="120" customFormat="1" ht="5.25" customHeight="1" thickBot="1" x14ac:dyDescent="0.3">
      <c r="A14" s="357"/>
      <c r="B14" s="139"/>
    </row>
    <row r="15" spans="1:3" ht="15.75" thickBot="1" x14ac:dyDescent="0.3">
      <c r="A15" s="500" t="s">
        <v>212</v>
      </c>
      <c r="B15" s="501"/>
    </row>
    <row r="16" spans="1:3" x14ac:dyDescent="0.25">
      <c r="A16" s="358" t="s">
        <v>365</v>
      </c>
      <c r="B16" s="16"/>
    </row>
    <row r="17" spans="1:2" x14ac:dyDescent="0.25">
      <c r="A17" s="306" t="s">
        <v>360</v>
      </c>
      <c r="B17" s="10"/>
    </row>
    <row r="18" spans="1:2" x14ac:dyDescent="0.25">
      <c r="A18" s="306" t="s">
        <v>361</v>
      </c>
      <c r="B18" s="10"/>
    </row>
    <row r="19" spans="1:2" ht="45" x14ac:dyDescent="0.25">
      <c r="A19" s="306" t="s">
        <v>362</v>
      </c>
      <c r="B19" s="10"/>
    </row>
    <row r="20" spans="1:2" x14ac:dyDescent="0.25">
      <c r="A20" s="306" t="s">
        <v>363</v>
      </c>
      <c r="B20" s="10"/>
    </row>
    <row r="21" spans="1:2" x14ac:dyDescent="0.25">
      <c r="A21" s="306" t="s">
        <v>364</v>
      </c>
      <c r="B21" s="10"/>
    </row>
    <row r="22" spans="1:2" s="120" customFormat="1" ht="15.75" thickBot="1" x14ac:dyDescent="0.3">
      <c r="A22" s="357"/>
      <c r="B22" s="139"/>
    </row>
    <row r="23" spans="1:2" ht="15.75" thickBot="1" x14ac:dyDescent="0.3">
      <c r="A23" s="500" t="s">
        <v>212</v>
      </c>
      <c r="B23" s="501"/>
    </row>
    <row r="24" spans="1:2" x14ac:dyDescent="0.25">
      <c r="A24" s="358" t="s">
        <v>365</v>
      </c>
      <c r="B24" s="16"/>
    </row>
    <row r="25" spans="1:2" x14ac:dyDescent="0.25">
      <c r="A25" s="306" t="s">
        <v>360</v>
      </c>
      <c r="B25" s="10"/>
    </row>
    <row r="26" spans="1:2" x14ac:dyDescent="0.25">
      <c r="A26" s="306" t="s">
        <v>361</v>
      </c>
      <c r="B26" s="10"/>
    </row>
    <row r="27" spans="1:2" ht="45" x14ac:dyDescent="0.25">
      <c r="A27" s="306" t="s">
        <v>362</v>
      </c>
      <c r="B27" s="10"/>
    </row>
    <row r="28" spans="1:2" x14ac:dyDescent="0.25">
      <c r="A28" s="306" t="s">
        <v>363</v>
      </c>
      <c r="B28" s="10"/>
    </row>
    <row r="29" spans="1:2" x14ac:dyDescent="0.25">
      <c r="A29" s="306" t="s">
        <v>364</v>
      </c>
      <c r="B29" s="10"/>
    </row>
    <row r="30" spans="1:2" s="120" customFormat="1" ht="15.75" thickBot="1" x14ac:dyDescent="0.3">
      <c r="A30" s="357"/>
      <c r="B30" s="139"/>
    </row>
    <row r="31" spans="1:2" ht="15.75" thickBot="1" x14ac:dyDescent="0.3">
      <c r="A31" s="500" t="s">
        <v>212</v>
      </c>
      <c r="B31" s="501"/>
    </row>
    <row r="32" spans="1:2" x14ac:dyDescent="0.25">
      <c r="A32" s="358" t="s">
        <v>365</v>
      </c>
      <c r="B32" s="16"/>
    </row>
    <row r="33" spans="1:2" x14ac:dyDescent="0.25">
      <c r="A33" s="306" t="s">
        <v>360</v>
      </c>
      <c r="B33" s="10"/>
    </row>
    <row r="34" spans="1:2" x14ac:dyDescent="0.25">
      <c r="A34" s="306" t="s">
        <v>361</v>
      </c>
      <c r="B34" s="10"/>
    </row>
    <row r="35" spans="1:2" ht="45" x14ac:dyDescent="0.25">
      <c r="A35" s="306" t="s">
        <v>362</v>
      </c>
      <c r="B35" s="10"/>
    </row>
    <row r="36" spans="1:2" x14ac:dyDescent="0.25">
      <c r="A36" s="306" t="s">
        <v>363</v>
      </c>
      <c r="B36" s="10"/>
    </row>
    <row r="37" spans="1:2" x14ac:dyDescent="0.25">
      <c r="A37" s="306" t="s">
        <v>364</v>
      </c>
      <c r="B37" s="10"/>
    </row>
    <row r="38" spans="1:2" s="120" customFormat="1" ht="15.75" thickBot="1" x14ac:dyDescent="0.3">
      <c r="A38" s="357"/>
      <c r="B38" s="139"/>
    </row>
    <row r="39" spans="1:2" ht="15.75" thickBot="1" x14ac:dyDescent="0.3">
      <c r="A39" s="500" t="s">
        <v>212</v>
      </c>
      <c r="B39" s="501"/>
    </row>
    <row r="40" spans="1:2" x14ac:dyDescent="0.25">
      <c r="A40" s="358" t="s">
        <v>365</v>
      </c>
      <c r="B40" s="16"/>
    </row>
    <row r="41" spans="1:2" x14ac:dyDescent="0.25">
      <c r="A41" s="306" t="s">
        <v>360</v>
      </c>
      <c r="B41" s="10"/>
    </row>
    <row r="42" spans="1:2" x14ac:dyDescent="0.25">
      <c r="A42" s="306" t="s">
        <v>361</v>
      </c>
      <c r="B42" s="10"/>
    </row>
    <row r="43" spans="1:2" ht="45" x14ac:dyDescent="0.25">
      <c r="A43" s="306" t="s">
        <v>362</v>
      </c>
      <c r="B43" s="10"/>
    </row>
    <row r="44" spans="1:2" x14ac:dyDescent="0.25">
      <c r="A44" s="306" t="s">
        <v>363</v>
      </c>
      <c r="B44" s="10"/>
    </row>
    <row r="45" spans="1:2" x14ac:dyDescent="0.25">
      <c r="A45" s="306" t="s">
        <v>364</v>
      </c>
      <c r="B45" s="10"/>
    </row>
  </sheetData>
  <sheetProtection formatCells="0" formatColumns="0" formatRows="0" selectLockedCells="1"/>
  <mergeCells count="6">
    <mergeCell ref="A5:B5"/>
    <mergeCell ref="A31:B31"/>
    <mergeCell ref="A39:B39"/>
    <mergeCell ref="A7:B7"/>
    <mergeCell ref="A15:B15"/>
    <mergeCell ref="A23:B23"/>
  </mergeCells>
  <dataValidations count="5">
    <dataValidation type="list" allowBlank="1" showInputMessage="1" showErrorMessage="1" sqref="B9 B17 B25 B33 B41">
      <formula1>"Cash ($), In-kind (non-cash)"</formula1>
    </dataValidation>
    <dataValidation type="list" allowBlank="1" showInputMessage="1" showErrorMessage="1" sqref="B10 B18 B26 B34 B42">
      <formula1>"Private, Government"</formula1>
    </dataValidation>
    <dataValidation type="list" allowBlank="1" showInputMessage="1" showErrorMessage="1" sqref="B8 B16 B24 B32 B40">
      <formula1>"Yes, No"</formula1>
    </dataValidation>
    <dataValidation type="list" allowBlank="1" showInputMessage="1" showErrorMessage="1" sqref="A2:A3">
      <formula1>"MD0116L3B041508, MD0117L3B041508, MD0118L3B041508, MD0239L3B041503, MD0272L3B041504"</formula1>
    </dataValidation>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78"/>
  <sheetViews>
    <sheetView topLeftCell="A43" workbookViewId="0">
      <selection activeCell="E52" sqref="E52"/>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8" spans="1:1" x14ac:dyDescent="0.25">
      <c r="A58" s="4" t="s">
        <v>164</v>
      </c>
    </row>
    <row r="59" spans="1:1" x14ac:dyDescent="0.25">
      <c r="A59" t="s">
        <v>164</v>
      </c>
    </row>
    <row r="60" spans="1:1" x14ac:dyDescent="0.25">
      <c r="A60" t="s">
        <v>165</v>
      </c>
    </row>
    <row r="62" spans="1:1" x14ac:dyDescent="0.25">
      <c r="A62" s="4" t="s">
        <v>166</v>
      </c>
    </row>
    <row r="63" spans="1:1" x14ac:dyDescent="0.25">
      <c r="A63" t="s">
        <v>167</v>
      </c>
    </row>
    <row r="64" spans="1:1" x14ac:dyDescent="0.25">
      <c r="A64" t="s">
        <v>168</v>
      </c>
    </row>
    <row r="66" spans="1:1" x14ac:dyDescent="0.25">
      <c r="A66" s="4" t="s">
        <v>169</v>
      </c>
    </row>
    <row r="67" spans="1:1" x14ac:dyDescent="0.25">
      <c r="A67" t="s">
        <v>170</v>
      </c>
    </row>
    <row r="68" spans="1:1" x14ac:dyDescent="0.25">
      <c r="A68" t="s">
        <v>171</v>
      </c>
    </row>
    <row r="70" spans="1:1" x14ac:dyDescent="0.25">
      <c r="A70" t="s">
        <v>194</v>
      </c>
    </row>
    <row r="71" spans="1:1" x14ac:dyDescent="0.25">
      <c r="A71" t="s">
        <v>195</v>
      </c>
    </row>
    <row r="72" spans="1:1" x14ac:dyDescent="0.25">
      <c r="A72" t="s">
        <v>196</v>
      </c>
    </row>
    <row r="73" spans="1:1" x14ac:dyDescent="0.25">
      <c r="A73" t="s">
        <v>197</v>
      </c>
    </row>
    <row r="74" spans="1:1" x14ac:dyDescent="0.25">
      <c r="A74" t="s">
        <v>198</v>
      </c>
    </row>
    <row r="75" spans="1:1" x14ac:dyDescent="0.25">
      <c r="A75" t="s">
        <v>199</v>
      </c>
    </row>
    <row r="76" spans="1:1" x14ac:dyDescent="0.25">
      <c r="A76" t="s">
        <v>200</v>
      </c>
    </row>
    <row r="77" spans="1:1" x14ac:dyDescent="0.25">
      <c r="A77" t="s">
        <v>201</v>
      </c>
    </row>
    <row r="78" spans="1:1" x14ac:dyDescent="0.25">
      <c r="A78" t="s">
        <v>202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78"/>
  <sheetViews>
    <sheetView workbookViewId="0">
      <selection activeCell="C21" sqref="C21"/>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8" spans="1:1" x14ac:dyDescent="0.25">
      <c r="A58" s="4" t="s">
        <v>164</v>
      </c>
    </row>
    <row r="59" spans="1:1" x14ac:dyDescent="0.25">
      <c r="A59" t="s">
        <v>164</v>
      </c>
    </row>
    <row r="60" spans="1:1" x14ac:dyDescent="0.25">
      <c r="A60" t="s">
        <v>165</v>
      </c>
    </row>
    <row r="62" spans="1:1" x14ac:dyDescent="0.25">
      <c r="A62" s="4" t="s">
        <v>166</v>
      </c>
    </row>
    <row r="63" spans="1:1" x14ac:dyDescent="0.25">
      <c r="A63" t="s">
        <v>167</v>
      </c>
    </row>
    <row r="64" spans="1:1" x14ac:dyDescent="0.25">
      <c r="A64" t="s">
        <v>168</v>
      </c>
    </row>
    <row r="66" spans="1:1" x14ac:dyDescent="0.25">
      <c r="A66" s="4" t="s">
        <v>169</v>
      </c>
    </row>
    <row r="67" spans="1:1" x14ac:dyDescent="0.25">
      <c r="A67" t="s">
        <v>170</v>
      </c>
    </row>
    <row r="68" spans="1:1" x14ac:dyDescent="0.25">
      <c r="A68" t="s">
        <v>171</v>
      </c>
    </row>
    <row r="70" spans="1:1" x14ac:dyDescent="0.25">
      <c r="A70" t="s">
        <v>194</v>
      </c>
    </row>
    <row r="71" spans="1:1" x14ac:dyDescent="0.25">
      <c r="A71" t="s">
        <v>195</v>
      </c>
    </row>
    <row r="72" spans="1:1" x14ac:dyDescent="0.25">
      <c r="A72" t="s">
        <v>196</v>
      </c>
    </row>
    <row r="73" spans="1:1" x14ac:dyDescent="0.25">
      <c r="A73" t="s">
        <v>197</v>
      </c>
    </row>
    <row r="74" spans="1:1" x14ac:dyDescent="0.25">
      <c r="A74" t="s">
        <v>198</v>
      </c>
    </row>
    <row r="75" spans="1:1" x14ac:dyDescent="0.25">
      <c r="A75" t="s">
        <v>199</v>
      </c>
    </row>
    <row r="76" spans="1:1" x14ac:dyDescent="0.25">
      <c r="A76" t="s">
        <v>200</v>
      </c>
    </row>
    <row r="77" spans="1:1" x14ac:dyDescent="0.25">
      <c r="A77" t="s">
        <v>201</v>
      </c>
    </row>
    <row r="78" spans="1:1" x14ac:dyDescent="0.25">
      <c r="A78" t="s">
        <v>202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9"/>
  <sheetViews>
    <sheetView workbookViewId="0">
      <selection activeCell="H31" sqref="H31"/>
    </sheetView>
  </sheetViews>
  <sheetFormatPr defaultRowHeight="15" x14ac:dyDescent="0.25"/>
  <cols>
    <col min="1" max="1" width="35.42578125" style="81" customWidth="1"/>
    <col min="2" max="2" width="12.5703125" style="81" bestFit="1" customWidth="1"/>
    <col min="3" max="3" width="6" style="226" bestFit="1" customWidth="1"/>
    <col min="4" max="10" width="9.140625" style="226"/>
    <col min="11" max="16384" width="9.140625" style="81"/>
  </cols>
  <sheetData>
    <row r="1" spans="1:10" s="101" customFormat="1" ht="18.75" customHeight="1" x14ac:dyDescent="0.25">
      <c r="A1" s="102" t="s">
        <v>408</v>
      </c>
      <c r="C1" s="335"/>
      <c r="D1" s="335"/>
      <c r="E1" s="335"/>
      <c r="F1" s="335"/>
      <c r="G1" s="335"/>
      <c r="H1" s="335"/>
      <c r="I1" s="335"/>
      <c r="J1" s="335"/>
    </row>
    <row r="2" spans="1:10" x14ac:dyDescent="0.25">
      <c r="A2" s="131"/>
      <c r="B2" s="134"/>
    </row>
    <row r="3" spans="1:10" x14ac:dyDescent="0.25">
      <c r="A3" s="326"/>
      <c r="B3" s="327"/>
    </row>
    <row r="4" spans="1:10" ht="15.75" x14ac:dyDescent="0.25">
      <c r="A4" s="504" t="s">
        <v>366</v>
      </c>
      <c r="B4" s="505"/>
    </row>
    <row r="5" spans="1:10" ht="15.75" x14ac:dyDescent="0.25">
      <c r="A5" s="307" t="s">
        <v>367</v>
      </c>
      <c r="B5" s="308">
        <v>0</v>
      </c>
    </row>
    <row r="6" spans="1:10" ht="15.75" x14ac:dyDescent="0.25">
      <c r="A6" s="307" t="s">
        <v>368</v>
      </c>
      <c r="B6" s="308">
        <v>0</v>
      </c>
    </row>
    <row r="7" spans="1:10" ht="15.75" x14ac:dyDescent="0.25">
      <c r="A7" s="307" t="s">
        <v>369</v>
      </c>
      <c r="B7" s="308">
        <f>+'Screen 6D. Rental Assistance B '!F18</f>
        <v>193920</v>
      </c>
    </row>
    <row r="8" spans="1:10" ht="15.75" x14ac:dyDescent="0.25">
      <c r="A8" s="307" t="s">
        <v>370</v>
      </c>
      <c r="B8" s="308">
        <f>+'Screen 6E. Supportive Svcs Bud'!B2</f>
        <v>25760</v>
      </c>
    </row>
    <row r="9" spans="1:10" ht="15.75" x14ac:dyDescent="0.25">
      <c r="A9" s="307" t="s">
        <v>371</v>
      </c>
      <c r="B9" s="308">
        <v>0</v>
      </c>
    </row>
    <row r="10" spans="1:10" ht="15.75" x14ac:dyDescent="0.25">
      <c r="A10" s="307" t="s">
        <v>372</v>
      </c>
      <c r="B10" s="308">
        <v>0</v>
      </c>
    </row>
    <row r="11" spans="1:10" ht="15.75" x14ac:dyDescent="0.25">
      <c r="A11" s="328" t="s">
        <v>373</v>
      </c>
      <c r="B11" s="329">
        <f>SUM(B5:B10)</f>
        <v>219680</v>
      </c>
    </row>
    <row r="12" spans="1:10" ht="15.75" x14ac:dyDescent="0.25">
      <c r="A12" s="330" t="s">
        <v>374</v>
      </c>
      <c r="B12" s="308">
        <v>10315</v>
      </c>
    </row>
    <row r="13" spans="1:10" ht="16.5" thickBot="1" x14ac:dyDescent="0.3">
      <c r="A13" s="307" t="s">
        <v>375</v>
      </c>
      <c r="B13" s="361">
        <f>SUM(B11:B12)</f>
        <v>229995</v>
      </c>
    </row>
    <row r="14" spans="1:10" ht="16.5" thickBot="1" x14ac:dyDescent="0.3">
      <c r="A14" s="360" t="s">
        <v>376</v>
      </c>
      <c r="B14" s="364"/>
      <c r="C14" s="359" t="s">
        <v>400</v>
      </c>
    </row>
    <row r="15" spans="1:10" ht="16.5" thickBot="1" x14ac:dyDescent="0.3">
      <c r="A15" s="360" t="s">
        <v>377</v>
      </c>
      <c r="B15" s="363"/>
      <c r="C15" s="359" t="s">
        <v>400</v>
      </c>
    </row>
    <row r="16" spans="1:10" ht="15.75" x14ac:dyDescent="0.25">
      <c r="A16" s="328" t="s">
        <v>378</v>
      </c>
      <c r="B16" s="362">
        <f>+'Screen 6H. Sources of Match'!B13</f>
        <v>0</v>
      </c>
      <c r="C16" s="359" t="s">
        <v>401</v>
      </c>
    </row>
    <row r="17" spans="1:2" ht="15.75" x14ac:dyDescent="0.25">
      <c r="A17" s="328" t="s">
        <v>379</v>
      </c>
      <c r="B17" s="331">
        <f>+B16+B13</f>
        <v>229995</v>
      </c>
    </row>
    <row r="18" spans="1:2" ht="15.75" thickBot="1" x14ac:dyDescent="0.3">
      <c r="A18" s="226"/>
      <c r="B18" s="226"/>
    </row>
    <row r="19" spans="1:2" ht="16.5" thickBot="1" x14ac:dyDescent="0.3">
      <c r="A19" s="332" t="s">
        <v>399</v>
      </c>
      <c r="B19" s="333">
        <f>+B13*0.25</f>
        <v>57498.75</v>
      </c>
    </row>
  </sheetData>
  <sheetProtection formatCells="0" formatColumns="0" selectLockedCells="1"/>
  <mergeCells count="1">
    <mergeCell ref="A4:B4"/>
  </mergeCells>
  <dataValidations count="1">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4"/>
  <sheetViews>
    <sheetView zoomScaleNormal="100" zoomScaleSheetLayoutView="115" workbookViewId="0">
      <selection activeCell="A21" sqref="A21"/>
    </sheetView>
  </sheetViews>
  <sheetFormatPr defaultRowHeight="15" x14ac:dyDescent="0.25"/>
  <cols>
    <col min="1" max="1" width="99.7109375" customWidth="1"/>
  </cols>
  <sheetData>
    <row r="1" spans="1:1" ht="63" x14ac:dyDescent="0.25">
      <c r="A1" s="334" t="s">
        <v>414</v>
      </c>
    </row>
    <row r="2" spans="1:1" ht="47.25" x14ac:dyDescent="0.25">
      <c r="A2" s="334" t="s">
        <v>406</v>
      </c>
    </row>
    <row r="3" spans="1:1" ht="47.25" x14ac:dyDescent="0.25">
      <c r="A3" s="334" t="s">
        <v>407</v>
      </c>
    </row>
    <row r="4" spans="1:1" ht="47.25" x14ac:dyDescent="0.25">
      <c r="A4" s="334" t="s">
        <v>415</v>
      </c>
    </row>
  </sheetData>
  <sheetProtection formatCells="0" formatColumns="0" selectLockedCells="1"/>
  <pageMargins left="0.7" right="1.0208333333333333"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6"/>
  <sheetViews>
    <sheetView zoomScale="110" zoomScaleNormal="110" workbookViewId="0">
      <selection activeCell="B15" sqref="B15"/>
    </sheetView>
  </sheetViews>
  <sheetFormatPr defaultRowHeight="15" x14ac:dyDescent="0.25"/>
  <cols>
    <col min="1" max="1" width="35.42578125" style="81" customWidth="1"/>
    <col min="2" max="2" width="12.5703125" style="81" bestFit="1" customWidth="1"/>
    <col min="3" max="16384" width="9.140625" style="81"/>
  </cols>
  <sheetData>
    <row r="1" spans="1:12" s="101" customFormat="1" ht="18.75" customHeight="1" x14ac:dyDescent="0.25">
      <c r="A1" s="102" t="s">
        <v>408</v>
      </c>
    </row>
    <row r="2" spans="1:12" ht="84.75" customHeight="1" x14ac:dyDescent="0.25">
      <c r="A2" s="506" t="s">
        <v>388</v>
      </c>
      <c r="B2" s="506"/>
      <c r="C2" s="506"/>
      <c r="D2" s="506"/>
      <c r="E2" s="506"/>
      <c r="F2" s="506"/>
      <c r="G2" s="506"/>
      <c r="H2" s="506"/>
      <c r="I2" s="506"/>
      <c r="J2" s="506"/>
      <c r="K2" s="506"/>
      <c r="L2" s="506"/>
    </row>
    <row r="3" spans="1:12" ht="15.75" x14ac:dyDescent="0.25">
      <c r="A3" s="309"/>
      <c r="B3" s="310"/>
      <c r="C3" s="226"/>
      <c r="D3" s="226"/>
      <c r="E3" s="226"/>
      <c r="F3" s="226"/>
      <c r="G3" s="226"/>
      <c r="H3" s="226"/>
      <c r="I3" s="226"/>
      <c r="J3" s="226"/>
      <c r="K3" s="226"/>
      <c r="L3" s="226"/>
    </row>
    <row r="4" spans="1:12" ht="15.75" x14ac:dyDescent="0.25">
      <c r="A4" s="311" t="s">
        <v>389</v>
      </c>
      <c r="B4" s="310"/>
      <c r="C4" s="226"/>
      <c r="D4" s="226"/>
      <c r="E4" s="226"/>
      <c r="F4" s="226"/>
      <c r="G4" s="226"/>
      <c r="H4" s="226"/>
      <c r="I4" s="226"/>
      <c r="J4" s="226"/>
      <c r="K4" s="226"/>
      <c r="L4" s="226"/>
    </row>
    <row r="5" spans="1:12" ht="15.75" x14ac:dyDescent="0.25">
      <c r="A5" s="365" t="s">
        <v>390</v>
      </c>
      <c r="B5" s="310"/>
      <c r="C5" s="226"/>
      <c r="D5" s="226"/>
      <c r="E5" s="226"/>
      <c r="F5" s="226"/>
      <c r="G5" s="226"/>
      <c r="H5" s="226"/>
      <c r="I5" s="226"/>
      <c r="J5" s="226"/>
      <c r="K5" s="226"/>
      <c r="L5" s="226"/>
    </row>
    <row r="6" spans="1:12" ht="15.75" x14ac:dyDescent="0.25">
      <c r="A6" s="365" t="s">
        <v>391</v>
      </c>
      <c r="B6" s="310"/>
      <c r="C6" s="226"/>
      <c r="D6" s="226"/>
      <c r="E6" s="226"/>
      <c r="F6" s="226"/>
      <c r="G6" s="226"/>
      <c r="H6" s="226"/>
      <c r="I6" s="226"/>
      <c r="J6" s="226"/>
      <c r="K6" s="226"/>
      <c r="L6" s="226"/>
    </row>
    <row r="7" spans="1:12" ht="15.75" x14ac:dyDescent="0.25">
      <c r="A7" s="311"/>
      <c r="B7" s="310"/>
      <c r="C7" s="226"/>
      <c r="D7" s="226"/>
      <c r="E7" s="226"/>
      <c r="F7" s="226"/>
      <c r="G7" s="226"/>
      <c r="H7" s="226"/>
      <c r="I7" s="226"/>
      <c r="J7" s="226"/>
      <c r="K7" s="226"/>
      <c r="L7" s="226"/>
    </row>
    <row r="8" spans="1:12" ht="15.75" x14ac:dyDescent="0.25">
      <c r="A8" s="311"/>
      <c r="B8" s="310"/>
      <c r="C8" s="226"/>
      <c r="D8" s="226"/>
      <c r="E8" s="226"/>
      <c r="F8" s="226"/>
      <c r="G8" s="226"/>
      <c r="H8" s="226"/>
      <c r="I8" s="226"/>
      <c r="J8" s="226"/>
      <c r="K8" s="226"/>
      <c r="L8" s="226"/>
    </row>
    <row r="9" spans="1:12" ht="15.75" x14ac:dyDescent="0.25">
      <c r="A9" s="311"/>
      <c r="B9" s="310"/>
      <c r="C9" s="226"/>
      <c r="D9" s="226"/>
      <c r="E9" s="226"/>
      <c r="F9" s="226"/>
      <c r="G9" s="226"/>
      <c r="H9" s="226"/>
      <c r="I9" s="226"/>
      <c r="J9" s="226"/>
      <c r="K9" s="226"/>
      <c r="L9" s="226"/>
    </row>
    <row r="10" spans="1:12" ht="15.75" x14ac:dyDescent="0.25">
      <c r="A10" s="311"/>
      <c r="B10" s="310"/>
      <c r="C10" s="226"/>
      <c r="D10" s="226"/>
      <c r="E10" s="226"/>
      <c r="F10" s="226"/>
      <c r="G10" s="226"/>
      <c r="H10" s="226"/>
      <c r="I10" s="226"/>
      <c r="J10" s="226"/>
      <c r="K10" s="226"/>
      <c r="L10" s="226"/>
    </row>
    <row r="11" spans="1:12" ht="15.75" x14ac:dyDescent="0.25">
      <c r="A11" s="154"/>
      <c r="B11" s="155"/>
    </row>
    <row r="12" spans="1:12" ht="15.75" x14ac:dyDescent="0.25">
      <c r="A12" s="153"/>
      <c r="B12" s="156"/>
    </row>
    <row r="13" spans="1:12" ht="15.75" x14ac:dyDescent="0.25">
      <c r="A13" s="153"/>
      <c r="B13" s="157"/>
    </row>
    <row r="14" spans="1:12" ht="15.75" x14ac:dyDescent="0.25">
      <c r="A14" s="153"/>
      <c r="B14" s="158"/>
    </row>
    <row r="15" spans="1:12" ht="15.75" x14ac:dyDescent="0.25">
      <c r="A15" s="153"/>
      <c r="B15" s="158"/>
    </row>
    <row r="16" spans="1:12" ht="15.75" x14ac:dyDescent="0.25">
      <c r="A16" s="153"/>
      <c r="B16" s="158"/>
    </row>
  </sheetData>
  <sheetProtection formatColumns="0" formatRows="0" selectLockedCells="1"/>
  <mergeCells count="1">
    <mergeCell ref="A2:L2"/>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6"/>
  <sheetViews>
    <sheetView showGridLines="0" tabSelected="1" workbookViewId="0">
      <selection activeCell="B25" sqref="B25"/>
    </sheetView>
  </sheetViews>
  <sheetFormatPr defaultRowHeight="15" x14ac:dyDescent="0.25"/>
  <cols>
    <col min="1" max="1" width="45.140625" style="113" customWidth="1"/>
    <col min="2" max="2" width="34.85546875" style="81" bestFit="1" customWidth="1"/>
    <col min="3" max="3" width="24.140625" style="81" customWidth="1"/>
    <col min="4" max="16384" width="9.140625" style="81"/>
  </cols>
  <sheetData>
    <row r="1" spans="1:5" s="101" customFormat="1" ht="18.75" x14ac:dyDescent="0.25">
      <c r="A1" s="102" t="s">
        <v>408</v>
      </c>
      <c r="B1" s="340"/>
      <c r="C1" s="104"/>
    </row>
    <row r="2" spans="1:5" x14ac:dyDescent="0.25">
      <c r="A2" s="159" t="s">
        <v>0</v>
      </c>
      <c r="B2" s="345"/>
    </row>
    <row r="3" spans="1:5" x14ac:dyDescent="0.25">
      <c r="A3" s="159" t="s">
        <v>1</v>
      </c>
      <c r="B3" s="160" t="s">
        <v>24</v>
      </c>
    </row>
    <row r="4" spans="1:5" x14ac:dyDescent="0.25">
      <c r="A4" s="161" t="s">
        <v>2</v>
      </c>
      <c r="B4" s="160"/>
      <c r="E4" s="111"/>
    </row>
    <row r="5" spans="1:5" x14ac:dyDescent="0.25">
      <c r="A5" s="159" t="s">
        <v>3</v>
      </c>
      <c r="B5" s="97"/>
    </row>
    <row r="6" spans="1:5" x14ac:dyDescent="0.25">
      <c r="A6" s="159" t="s">
        <v>4</v>
      </c>
      <c r="B6" s="97"/>
    </row>
    <row r="7" spans="1:5" x14ac:dyDescent="0.25">
      <c r="A7" s="159" t="s">
        <v>5</v>
      </c>
      <c r="B7" s="112"/>
    </row>
    <row r="8" spans="1:5" x14ac:dyDescent="0.25">
      <c r="A8" s="162" t="s">
        <v>6</v>
      </c>
      <c r="B8" s="97"/>
    </row>
    <row r="9" spans="1:5" x14ac:dyDescent="0.25">
      <c r="A9" s="163" t="s">
        <v>7</v>
      </c>
      <c r="B9" s="10"/>
    </row>
    <row r="10" spans="1:5" x14ac:dyDescent="0.25">
      <c r="A10" s="163" t="s">
        <v>8</v>
      </c>
      <c r="B10" s="10"/>
    </row>
    <row r="11" spans="1:5" x14ac:dyDescent="0.25">
      <c r="A11" s="163" t="s">
        <v>9</v>
      </c>
      <c r="B11" s="10"/>
    </row>
    <row r="12" spans="1:5" ht="15.75" thickBot="1" x14ac:dyDescent="0.3">
      <c r="A12" s="164" t="s">
        <v>10</v>
      </c>
      <c r="B12" s="99"/>
    </row>
    <row r="13" spans="1:5" x14ac:dyDescent="0.25">
      <c r="A13" s="387" t="s">
        <v>193</v>
      </c>
      <c r="B13" s="98"/>
    </row>
    <row r="14" spans="1:5" x14ac:dyDescent="0.25">
      <c r="A14" s="388"/>
      <c r="B14" s="79"/>
    </row>
    <row r="15" spans="1:5" x14ac:dyDescent="0.25">
      <c r="A15" s="388"/>
      <c r="B15" s="79"/>
    </row>
    <row r="16" spans="1:5" x14ac:dyDescent="0.25">
      <c r="A16" s="388"/>
      <c r="B16" s="79"/>
    </row>
    <row r="17" spans="1:2" x14ac:dyDescent="0.25">
      <c r="A17" s="388"/>
      <c r="B17" s="79"/>
    </row>
    <row r="18" spans="1:2" x14ac:dyDescent="0.25">
      <c r="A18" s="388"/>
      <c r="B18" s="79"/>
    </row>
    <row r="19" spans="1:2" x14ac:dyDescent="0.25">
      <c r="A19" s="388"/>
      <c r="B19" s="79"/>
    </row>
    <row r="20" spans="1:2" x14ac:dyDescent="0.25">
      <c r="A20" s="388"/>
      <c r="B20" s="79"/>
    </row>
    <row r="21" spans="1:2" ht="15.75" thickBot="1" x14ac:dyDescent="0.3">
      <c r="A21" s="389"/>
      <c r="B21" s="80"/>
    </row>
    <row r="22" spans="1:2" x14ac:dyDescent="0.25">
      <c r="A22" s="165" t="s">
        <v>395</v>
      </c>
      <c r="B22" s="16"/>
    </row>
    <row r="23" spans="1:2" ht="45" x14ac:dyDescent="0.25">
      <c r="A23" s="159" t="s">
        <v>11</v>
      </c>
      <c r="B23" s="166" t="s">
        <v>33</v>
      </c>
    </row>
    <row r="24" spans="1:2" x14ac:dyDescent="0.25">
      <c r="A24" s="159" t="s">
        <v>12</v>
      </c>
      <c r="B24" s="366">
        <v>229995</v>
      </c>
    </row>
    <row r="25" spans="1:2" x14ac:dyDescent="0.25">
      <c r="A25" s="159" t="s">
        <v>13</v>
      </c>
      <c r="B25" s="10"/>
    </row>
    <row r="26" spans="1:2" x14ac:dyDescent="0.25">
      <c r="A26" s="162" t="s">
        <v>190</v>
      </c>
      <c r="B26" s="10"/>
    </row>
    <row r="27" spans="1:2" x14ac:dyDescent="0.25">
      <c r="A27" s="163" t="s">
        <v>14</v>
      </c>
      <c r="B27" s="10"/>
    </row>
    <row r="28" spans="1:2" x14ac:dyDescent="0.25">
      <c r="A28" s="163" t="s">
        <v>15</v>
      </c>
      <c r="B28" s="10"/>
    </row>
    <row r="29" spans="1:2" x14ac:dyDescent="0.25">
      <c r="A29" s="163" t="s">
        <v>16</v>
      </c>
      <c r="B29" s="10"/>
    </row>
    <row r="30" spans="1:2" x14ac:dyDescent="0.25">
      <c r="A30" s="163" t="s">
        <v>17</v>
      </c>
      <c r="B30" s="10"/>
    </row>
    <row r="31" spans="1:2" x14ac:dyDescent="0.25">
      <c r="A31" s="163" t="s">
        <v>18</v>
      </c>
      <c r="B31" s="10"/>
    </row>
    <row r="32" spans="1:2" x14ac:dyDescent="0.25">
      <c r="A32" s="163" t="s">
        <v>19</v>
      </c>
      <c r="B32" s="10"/>
    </row>
    <row r="33" spans="1:2" x14ac:dyDescent="0.25">
      <c r="A33" s="163" t="s">
        <v>20</v>
      </c>
      <c r="B33" s="10"/>
    </row>
    <row r="34" spans="1:2" x14ac:dyDescent="0.25">
      <c r="A34" s="163" t="s">
        <v>21</v>
      </c>
      <c r="B34" s="10"/>
    </row>
    <row r="35" spans="1:2" x14ac:dyDescent="0.25">
      <c r="A35" s="163" t="s">
        <v>22</v>
      </c>
      <c r="B35" s="10"/>
    </row>
    <row r="36" spans="1:2" x14ac:dyDescent="0.25">
      <c r="A36" s="167" t="s">
        <v>23</v>
      </c>
      <c r="B36" s="10"/>
    </row>
  </sheetData>
  <sheetProtection formatColumns="0" formatRows="0" selectLockedCells="1"/>
  <mergeCells count="1">
    <mergeCell ref="A13:A21"/>
  </mergeCells>
  <dataValidations count="2">
    <dataValidation type="list" allowBlank="1" showInputMessage="1" showErrorMessage="1" sqref="A1">
      <formula1>"McKinney I, McKinney III, McKinney IV, Project Revive"</formula1>
    </dataValidation>
    <dataValidation allowBlank="1" showInputMessage="1" showErrorMessage="1" prompt="as per HUD approved Grant Inventory Worksheet - autopopulated " sqref="B2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xm:f>
          </x14:formula1>
          <xm:sqref>B22:B23</xm:sqref>
        </x14:dataValidation>
        <x14:dataValidation type="list" allowBlank="1" showInputMessage="1" showErrorMessage="1" promptTitle="Congressional District" prompt="List all congressional districts that this particular project covers.">
          <x14:formula1>
            <xm:f>Lists!$A$71:$A$78</xm:f>
          </x14:formula1>
          <xm:sqref>B13:B21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12"/>
  <sheetViews>
    <sheetView showGridLines="0" workbookViewId="0"/>
  </sheetViews>
  <sheetFormatPr defaultRowHeight="15" x14ac:dyDescent="0.25"/>
  <cols>
    <col min="1" max="1" width="80.28515625" style="113" customWidth="1"/>
    <col min="2" max="2" width="34.85546875" style="81" bestFit="1" customWidth="1"/>
    <col min="3" max="3" width="24.140625" style="81" customWidth="1"/>
    <col min="4" max="16384" width="9.140625" style="81"/>
  </cols>
  <sheetData>
    <row r="1" spans="1:25" s="101" customFormat="1" ht="19.5" thickBot="1" x14ac:dyDescent="0.3">
      <c r="A1" s="102" t="s">
        <v>408</v>
      </c>
      <c r="B1" s="340"/>
      <c r="C1" s="342"/>
      <c r="D1" s="335"/>
      <c r="E1" s="335"/>
      <c r="F1" s="335"/>
      <c r="G1" s="335"/>
    </row>
    <row r="2" spans="1:25" ht="15" customHeight="1" x14ac:dyDescent="0.25">
      <c r="A2" s="390" t="s">
        <v>409</v>
      </c>
      <c r="B2" s="391"/>
      <c r="C2" s="391"/>
      <c r="D2" s="391"/>
      <c r="E2" s="391"/>
      <c r="F2" s="391"/>
      <c r="G2" s="392"/>
    </row>
    <row r="3" spans="1:25" x14ac:dyDescent="0.25">
      <c r="A3" s="393"/>
      <c r="B3" s="394"/>
      <c r="C3" s="394"/>
      <c r="D3" s="394"/>
      <c r="E3" s="394"/>
      <c r="F3" s="394"/>
      <c r="G3" s="395"/>
    </row>
    <row r="4" spans="1:25" x14ac:dyDescent="0.25">
      <c r="A4" s="393"/>
      <c r="B4" s="394"/>
      <c r="C4" s="394"/>
      <c r="D4" s="394"/>
      <c r="E4" s="394"/>
      <c r="F4" s="394"/>
      <c r="G4" s="395"/>
    </row>
    <row r="5" spans="1:25" ht="11.25" customHeight="1" x14ac:dyDescent="0.25">
      <c r="A5" s="393"/>
      <c r="B5" s="394"/>
      <c r="C5" s="394"/>
      <c r="D5" s="394"/>
      <c r="E5" s="394"/>
      <c r="F5" s="394"/>
      <c r="G5" s="395"/>
    </row>
    <row r="6" spans="1:25" ht="11.25" customHeight="1" thickBot="1" x14ac:dyDescent="0.3">
      <c r="A6" s="396"/>
      <c r="B6" s="397"/>
      <c r="C6" s="397"/>
      <c r="D6" s="397"/>
      <c r="E6" s="397"/>
      <c r="F6" s="397"/>
      <c r="G6" s="398"/>
    </row>
    <row r="7" spans="1:25" ht="105" x14ac:dyDescent="0.25">
      <c r="A7" s="159" t="s">
        <v>392</v>
      </c>
      <c r="B7" s="10"/>
      <c r="C7" s="226"/>
      <c r="D7" s="226"/>
      <c r="E7" s="226"/>
      <c r="F7" s="226"/>
      <c r="G7" s="226"/>
      <c r="H7" s="226"/>
      <c r="I7" s="226"/>
      <c r="J7" s="226"/>
      <c r="K7" s="226"/>
      <c r="L7" s="226"/>
      <c r="M7" s="226"/>
      <c r="N7" s="226"/>
      <c r="O7" s="226"/>
      <c r="P7" s="226"/>
      <c r="Q7" s="226"/>
      <c r="R7" s="226"/>
      <c r="S7" s="226"/>
      <c r="T7" s="226"/>
      <c r="U7" s="226"/>
      <c r="V7" s="226"/>
      <c r="W7" s="226"/>
      <c r="X7" s="226"/>
      <c r="Y7" s="226"/>
    </row>
    <row r="8" spans="1:25" ht="90.75" customHeight="1" x14ac:dyDescent="0.25">
      <c r="A8" s="168" t="s">
        <v>393</v>
      </c>
      <c r="B8" s="10"/>
      <c r="C8" s="226"/>
      <c r="D8" s="226"/>
      <c r="E8" s="226"/>
      <c r="F8" s="226"/>
      <c r="G8" s="226"/>
      <c r="H8" s="226"/>
      <c r="I8" s="226"/>
      <c r="J8" s="226"/>
      <c r="K8" s="226"/>
      <c r="L8" s="226"/>
      <c r="M8" s="226"/>
      <c r="N8" s="226"/>
      <c r="O8" s="226"/>
      <c r="P8" s="226"/>
      <c r="Q8" s="226"/>
      <c r="R8" s="226"/>
      <c r="S8" s="226"/>
      <c r="T8" s="226"/>
      <c r="U8" s="226"/>
      <c r="V8" s="226"/>
      <c r="W8" s="226"/>
      <c r="X8" s="226"/>
      <c r="Y8" s="226"/>
    </row>
    <row r="9" spans="1:25" ht="90" x14ac:dyDescent="0.25">
      <c r="A9" s="159" t="s">
        <v>394</v>
      </c>
      <c r="B9" s="114"/>
      <c r="C9" s="226"/>
      <c r="D9" s="226"/>
      <c r="E9" s="226"/>
      <c r="F9" s="226"/>
      <c r="G9" s="226"/>
      <c r="H9" s="226"/>
      <c r="I9" s="226"/>
      <c r="J9" s="226"/>
      <c r="K9" s="226"/>
      <c r="L9" s="226"/>
      <c r="M9" s="226"/>
      <c r="N9" s="226"/>
      <c r="O9" s="226"/>
      <c r="P9" s="226"/>
      <c r="Q9" s="226"/>
      <c r="R9" s="226"/>
      <c r="S9" s="226"/>
      <c r="T9" s="226"/>
      <c r="U9" s="226"/>
      <c r="V9" s="226"/>
      <c r="W9" s="226"/>
      <c r="X9" s="226"/>
      <c r="Y9" s="226"/>
    </row>
    <row r="10" spans="1:25" ht="30" x14ac:dyDescent="0.25">
      <c r="A10" s="169" t="s">
        <v>387</v>
      </c>
      <c r="B10" s="10"/>
      <c r="C10" s="226"/>
      <c r="D10" s="226"/>
      <c r="E10" s="226"/>
      <c r="F10" s="226"/>
      <c r="G10" s="226"/>
      <c r="H10" s="226"/>
      <c r="I10" s="226"/>
      <c r="J10" s="226"/>
      <c r="K10" s="226"/>
      <c r="L10" s="226"/>
      <c r="M10" s="226"/>
      <c r="N10" s="226"/>
      <c r="O10" s="226"/>
      <c r="P10" s="226"/>
      <c r="Q10" s="226"/>
      <c r="R10" s="226"/>
      <c r="S10" s="226"/>
      <c r="T10" s="226"/>
      <c r="U10" s="226"/>
      <c r="V10" s="226"/>
      <c r="W10" s="226"/>
      <c r="X10" s="226"/>
      <c r="Y10" s="226"/>
    </row>
    <row r="11" spans="1:25" ht="60" x14ac:dyDescent="0.25">
      <c r="A11" s="169" t="s">
        <v>386</v>
      </c>
      <c r="B11" s="10"/>
      <c r="C11" s="226"/>
      <c r="D11" s="226"/>
      <c r="E11" s="226"/>
      <c r="F11" s="226"/>
      <c r="G11" s="226"/>
      <c r="H11" s="226"/>
      <c r="I11" s="226"/>
      <c r="J11" s="226"/>
      <c r="K11" s="226"/>
      <c r="L11" s="226"/>
      <c r="M11" s="226"/>
      <c r="N11" s="226"/>
      <c r="O11" s="226"/>
      <c r="P11" s="226"/>
      <c r="Q11" s="226"/>
      <c r="R11" s="226"/>
      <c r="S11" s="226"/>
      <c r="T11" s="226"/>
      <c r="U11" s="226"/>
      <c r="V11" s="226"/>
      <c r="W11" s="226"/>
      <c r="X11" s="226"/>
      <c r="Y11" s="226"/>
    </row>
    <row r="12" spans="1:25" ht="33" customHeight="1" x14ac:dyDescent="0.25">
      <c r="A12" s="159" t="s">
        <v>383</v>
      </c>
      <c r="B12" s="97"/>
      <c r="C12" s="226"/>
      <c r="D12" s="226"/>
      <c r="E12" s="226"/>
      <c r="F12" s="226"/>
      <c r="G12" s="226"/>
      <c r="H12" s="226"/>
      <c r="I12" s="226"/>
      <c r="J12" s="226"/>
      <c r="K12" s="226"/>
      <c r="L12" s="226"/>
      <c r="M12" s="226"/>
      <c r="N12" s="226"/>
      <c r="O12" s="226"/>
      <c r="P12" s="226"/>
      <c r="Q12" s="226"/>
      <c r="R12" s="226"/>
      <c r="S12" s="226"/>
      <c r="T12" s="226"/>
      <c r="U12" s="226"/>
      <c r="V12" s="226"/>
      <c r="W12" s="226"/>
      <c r="X12" s="226"/>
      <c r="Y12" s="226"/>
    </row>
    <row r="13" spans="1:25" ht="90" x14ac:dyDescent="0.25">
      <c r="A13" s="159" t="s">
        <v>384</v>
      </c>
      <c r="B13" s="97"/>
      <c r="C13" s="226"/>
      <c r="D13" s="226"/>
      <c r="E13" s="226"/>
      <c r="F13" s="226"/>
      <c r="G13" s="226"/>
      <c r="H13" s="226"/>
      <c r="I13" s="226"/>
      <c r="J13" s="226"/>
      <c r="K13" s="226"/>
      <c r="L13" s="226"/>
      <c r="M13" s="226"/>
      <c r="N13" s="226"/>
      <c r="O13" s="226"/>
      <c r="P13" s="226"/>
      <c r="Q13" s="226"/>
      <c r="R13" s="226"/>
      <c r="S13" s="226"/>
      <c r="T13" s="226"/>
      <c r="U13" s="226"/>
      <c r="V13" s="226"/>
      <c r="W13" s="226"/>
      <c r="X13" s="226"/>
      <c r="Y13" s="226"/>
    </row>
    <row r="14" spans="1:25" ht="60" x14ac:dyDescent="0.25">
      <c r="A14" s="170" t="s">
        <v>385</v>
      </c>
      <c r="B14" s="10"/>
      <c r="C14" s="226"/>
      <c r="D14" s="226"/>
      <c r="E14" s="226"/>
      <c r="F14" s="226"/>
      <c r="G14" s="226"/>
      <c r="H14" s="226"/>
      <c r="I14" s="226"/>
      <c r="J14" s="226"/>
      <c r="K14" s="226"/>
      <c r="L14" s="226"/>
      <c r="M14" s="226"/>
      <c r="N14" s="226"/>
      <c r="O14" s="226"/>
      <c r="P14" s="226"/>
      <c r="Q14" s="226"/>
      <c r="R14" s="226"/>
      <c r="S14" s="226"/>
      <c r="T14" s="226"/>
      <c r="U14" s="226"/>
      <c r="V14" s="226"/>
      <c r="W14" s="226"/>
      <c r="X14" s="226"/>
      <c r="Y14" s="226"/>
    </row>
    <row r="15" spans="1:25" s="226" customFormat="1" x14ac:dyDescent="0.25">
      <c r="A15" s="341"/>
    </row>
    <row r="16" spans="1:25" s="226" customFormat="1" x14ac:dyDescent="0.25">
      <c r="A16" s="341"/>
    </row>
    <row r="17" spans="1:1" s="226" customFormat="1" x14ac:dyDescent="0.25">
      <c r="A17" s="341"/>
    </row>
    <row r="18" spans="1:1" s="226" customFormat="1" x14ac:dyDescent="0.25">
      <c r="A18" s="341"/>
    </row>
    <row r="19" spans="1:1" s="226" customFormat="1" x14ac:dyDescent="0.25">
      <c r="A19" s="341"/>
    </row>
    <row r="20" spans="1:1" s="226" customFormat="1" x14ac:dyDescent="0.25">
      <c r="A20" s="341"/>
    </row>
    <row r="21" spans="1:1" s="226" customFormat="1" x14ac:dyDescent="0.25">
      <c r="A21" s="341"/>
    </row>
    <row r="22" spans="1:1" s="226" customFormat="1" x14ac:dyDescent="0.25">
      <c r="A22" s="341"/>
    </row>
    <row r="23" spans="1:1" s="226" customFormat="1" x14ac:dyDescent="0.25">
      <c r="A23" s="341"/>
    </row>
    <row r="24" spans="1:1" s="226" customFormat="1" x14ac:dyDescent="0.25">
      <c r="A24" s="341"/>
    </row>
    <row r="25" spans="1:1" s="226" customFormat="1" x14ac:dyDescent="0.25">
      <c r="A25" s="341"/>
    </row>
    <row r="26" spans="1:1" s="226" customFormat="1" x14ac:dyDescent="0.25">
      <c r="A26" s="341"/>
    </row>
    <row r="27" spans="1:1" s="226" customFormat="1" x14ac:dyDescent="0.25">
      <c r="A27" s="341"/>
    </row>
    <row r="28" spans="1:1" s="226" customFormat="1" x14ac:dyDescent="0.25">
      <c r="A28" s="341"/>
    </row>
    <row r="29" spans="1:1" s="226" customFormat="1" x14ac:dyDescent="0.25">
      <c r="A29" s="341"/>
    </row>
    <row r="30" spans="1:1" s="226" customFormat="1" x14ac:dyDescent="0.25">
      <c r="A30" s="341"/>
    </row>
    <row r="31" spans="1:1" s="226" customFormat="1" x14ac:dyDescent="0.25">
      <c r="A31" s="341"/>
    </row>
    <row r="32" spans="1:1" s="226" customFormat="1" x14ac:dyDescent="0.25">
      <c r="A32" s="341"/>
    </row>
    <row r="33" spans="1:1" s="226" customFormat="1" x14ac:dyDescent="0.25">
      <c r="A33" s="341"/>
    </row>
    <row r="34" spans="1:1" s="226" customFormat="1" x14ac:dyDescent="0.25">
      <c r="A34" s="341"/>
    </row>
    <row r="35" spans="1:1" s="226" customFormat="1" x14ac:dyDescent="0.25">
      <c r="A35" s="341"/>
    </row>
    <row r="36" spans="1:1" s="226" customFormat="1" x14ac:dyDescent="0.25">
      <c r="A36" s="341"/>
    </row>
    <row r="37" spans="1:1" s="226" customFormat="1" x14ac:dyDescent="0.25">
      <c r="A37" s="341"/>
    </row>
    <row r="38" spans="1:1" s="226" customFormat="1" x14ac:dyDescent="0.25">
      <c r="A38" s="341"/>
    </row>
    <row r="39" spans="1:1" s="226" customFormat="1" x14ac:dyDescent="0.25">
      <c r="A39" s="341"/>
    </row>
    <row r="40" spans="1:1" s="226" customFormat="1" x14ac:dyDescent="0.25">
      <c r="A40" s="341"/>
    </row>
    <row r="41" spans="1:1" s="226" customFormat="1" x14ac:dyDescent="0.25">
      <c r="A41" s="341"/>
    </row>
    <row r="42" spans="1:1" s="226" customFormat="1" x14ac:dyDescent="0.25">
      <c r="A42" s="341"/>
    </row>
    <row r="43" spans="1:1" s="226" customFormat="1" x14ac:dyDescent="0.25">
      <c r="A43" s="341"/>
    </row>
    <row r="44" spans="1:1" s="226" customFormat="1" x14ac:dyDescent="0.25">
      <c r="A44" s="341"/>
    </row>
    <row r="45" spans="1:1" s="226" customFormat="1" x14ac:dyDescent="0.25">
      <c r="A45" s="341"/>
    </row>
    <row r="46" spans="1:1" s="226" customFormat="1" x14ac:dyDescent="0.25">
      <c r="A46" s="341"/>
    </row>
    <row r="47" spans="1:1" s="226" customFormat="1" x14ac:dyDescent="0.25">
      <c r="A47" s="341"/>
    </row>
    <row r="48" spans="1:1" s="226" customFormat="1" x14ac:dyDescent="0.25">
      <c r="A48" s="341"/>
    </row>
    <row r="49" spans="1:1" s="226" customFormat="1" x14ac:dyDescent="0.25">
      <c r="A49" s="341"/>
    </row>
    <row r="50" spans="1:1" s="226" customFormat="1" x14ac:dyDescent="0.25">
      <c r="A50" s="341"/>
    </row>
    <row r="51" spans="1:1" s="226" customFormat="1" x14ac:dyDescent="0.25">
      <c r="A51" s="341"/>
    </row>
    <row r="52" spans="1:1" s="226" customFormat="1" x14ac:dyDescent="0.25">
      <c r="A52" s="341"/>
    </row>
    <row r="53" spans="1:1" s="226" customFormat="1" x14ac:dyDescent="0.25">
      <c r="A53" s="341"/>
    </row>
    <row r="54" spans="1:1" s="226" customFormat="1" x14ac:dyDescent="0.25">
      <c r="A54" s="341"/>
    </row>
    <row r="55" spans="1:1" s="226" customFormat="1" x14ac:dyDescent="0.25">
      <c r="A55" s="341"/>
    </row>
    <row r="56" spans="1:1" s="226" customFormat="1" x14ac:dyDescent="0.25">
      <c r="A56" s="341"/>
    </row>
    <row r="57" spans="1:1" s="226" customFormat="1" x14ac:dyDescent="0.25">
      <c r="A57" s="341"/>
    </row>
    <row r="58" spans="1:1" s="226" customFormat="1" x14ac:dyDescent="0.25">
      <c r="A58" s="341"/>
    </row>
    <row r="59" spans="1:1" s="226" customFormat="1" x14ac:dyDescent="0.25">
      <c r="A59" s="341"/>
    </row>
    <row r="60" spans="1:1" s="226" customFormat="1" x14ac:dyDescent="0.25">
      <c r="A60" s="341"/>
    </row>
    <row r="61" spans="1:1" s="226" customFormat="1" x14ac:dyDescent="0.25">
      <c r="A61" s="341"/>
    </row>
    <row r="62" spans="1:1" s="226" customFormat="1" x14ac:dyDescent="0.25">
      <c r="A62" s="341"/>
    </row>
    <row r="63" spans="1:1" s="226" customFormat="1" x14ac:dyDescent="0.25">
      <c r="A63" s="341"/>
    </row>
    <row r="64" spans="1:1" s="226" customFormat="1" x14ac:dyDescent="0.25">
      <c r="A64" s="341"/>
    </row>
    <row r="65" spans="1:1" s="226" customFormat="1" x14ac:dyDescent="0.25">
      <c r="A65" s="341"/>
    </row>
    <row r="66" spans="1:1" s="226" customFormat="1" x14ac:dyDescent="0.25">
      <c r="A66" s="341"/>
    </row>
    <row r="67" spans="1:1" s="226" customFormat="1" x14ac:dyDescent="0.25">
      <c r="A67" s="341"/>
    </row>
    <row r="68" spans="1:1" s="226" customFormat="1" x14ac:dyDescent="0.25">
      <c r="A68" s="341"/>
    </row>
    <row r="69" spans="1:1" s="226" customFormat="1" x14ac:dyDescent="0.25">
      <c r="A69" s="341"/>
    </row>
    <row r="70" spans="1:1" s="226" customFormat="1" x14ac:dyDescent="0.25">
      <c r="A70" s="341"/>
    </row>
    <row r="71" spans="1:1" s="226" customFormat="1" x14ac:dyDescent="0.25">
      <c r="A71" s="341"/>
    </row>
    <row r="72" spans="1:1" s="226" customFormat="1" x14ac:dyDescent="0.25">
      <c r="A72" s="341"/>
    </row>
    <row r="73" spans="1:1" s="226" customFormat="1" x14ac:dyDescent="0.25">
      <c r="A73" s="341"/>
    </row>
    <row r="74" spans="1:1" s="226" customFormat="1" x14ac:dyDescent="0.25">
      <c r="A74" s="341"/>
    </row>
    <row r="75" spans="1:1" s="226" customFormat="1" x14ac:dyDescent="0.25">
      <c r="A75" s="341"/>
    </row>
    <row r="76" spans="1:1" s="226" customFormat="1" x14ac:dyDescent="0.25">
      <c r="A76" s="341"/>
    </row>
    <row r="77" spans="1:1" s="226" customFormat="1" x14ac:dyDescent="0.25">
      <c r="A77" s="341"/>
    </row>
    <row r="78" spans="1:1" s="226" customFormat="1" x14ac:dyDescent="0.25">
      <c r="A78" s="341"/>
    </row>
    <row r="79" spans="1:1" s="226" customFormat="1" x14ac:dyDescent="0.25">
      <c r="A79" s="341"/>
    </row>
    <row r="80" spans="1:1" s="226" customFormat="1" x14ac:dyDescent="0.25">
      <c r="A80" s="341"/>
    </row>
    <row r="81" spans="1:1" s="226" customFormat="1" x14ac:dyDescent="0.25">
      <c r="A81" s="341"/>
    </row>
    <row r="82" spans="1:1" s="226" customFormat="1" x14ac:dyDescent="0.25">
      <c r="A82" s="341"/>
    </row>
    <row r="83" spans="1:1" s="226" customFormat="1" x14ac:dyDescent="0.25">
      <c r="A83" s="341"/>
    </row>
    <row r="84" spans="1:1" s="226" customFormat="1" x14ac:dyDescent="0.25">
      <c r="A84" s="341"/>
    </row>
    <row r="85" spans="1:1" s="226" customFormat="1" x14ac:dyDescent="0.25">
      <c r="A85" s="341"/>
    </row>
    <row r="86" spans="1:1" s="226" customFormat="1" x14ac:dyDescent="0.25">
      <c r="A86" s="341"/>
    </row>
    <row r="87" spans="1:1" s="226" customFormat="1" x14ac:dyDescent="0.25">
      <c r="A87" s="341"/>
    </row>
    <row r="88" spans="1:1" s="226" customFormat="1" x14ac:dyDescent="0.25">
      <c r="A88" s="341"/>
    </row>
    <row r="89" spans="1:1" s="226" customFormat="1" x14ac:dyDescent="0.25">
      <c r="A89" s="341"/>
    </row>
    <row r="90" spans="1:1" s="226" customFormat="1" x14ac:dyDescent="0.25">
      <c r="A90" s="341"/>
    </row>
    <row r="91" spans="1:1" s="226" customFormat="1" x14ac:dyDescent="0.25">
      <c r="A91" s="341"/>
    </row>
    <row r="92" spans="1:1" s="226" customFormat="1" x14ac:dyDescent="0.25">
      <c r="A92" s="341"/>
    </row>
    <row r="93" spans="1:1" s="226" customFormat="1" x14ac:dyDescent="0.25">
      <c r="A93" s="341"/>
    </row>
    <row r="94" spans="1:1" s="226" customFormat="1" x14ac:dyDescent="0.25">
      <c r="A94" s="341"/>
    </row>
    <row r="95" spans="1:1" s="226" customFormat="1" x14ac:dyDescent="0.25">
      <c r="A95" s="341"/>
    </row>
    <row r="96" spans="1:1" s="226" customFormat="1" x14ac:dyDescent="0.25">
      <c r="A96" s="341"/>
    </row>
    <row r="97" spans="1:1" s="226" customFormat="1" x14ac:dyDescent="0.25">
      <c r="A97" s="341"/>
    </row>
    <row r="98" spans="1:1" s="226" customFormat="1" x14ac:dyDescent="0.25">
      <c r="A98" s="341"/>
    </row>
    <row r="99" spans="1:1" s="226" customFormat="1" x14ac:dyDescent="0.25">
      <c r="A99" s="341"/>
    </row>
    <row r="100" spans="1:1" s="226" customFormat="1" x14ac:dyDescent="0.25">
      <c r="A100" s="341"/>
    </row>
    <row r="101" spans="1:1" s="226" customFormat="1" x14ac:dyDescent="0.25">
      <c r="A101" s="341"/>
    </row>
    <row r="102" spans="1:1" s="226" customFormat="1" x14ac:dyDescent="0.25">
      <c r="A102" s="341"/>
    </row>
    <row r="103" spans="1:1" s="226" customFormat="1" x14ac:dyDescent="0.25">
      <c r="A103" s="341"/>
    </row>
    <row r="104" spans="1:1" s="226" customFormat="1" x14ac:dyDescent="0.25">
      <c r="A104" s="341"/>
    </row>
    <row r="105" spans="1:1" s="226" customFormat="1" x14ac:dyDescent="0.25">
      <c r="A105" s="341"/>
    </row>
    <row r="106" spans="1:1" s="226" customFormat="1" x14ac:dyDescent="0.25">
      <c r="A106" s="341"/>
    </row>
    <row r="107" spans="1:1" s="226" customFormat="1" x14ac:dyDescent="0.25">
      <c r="A107" s="341"/>
    </row>
    <row r="108" spans="1:1" s="226" customFormat="1" x14ac:dyDescent="0.25">
      <c r="A108" s="341"/>
    </row>
    <row r="109" spans="1:1" s="226" customFormat="1" x14ac:dyDescent="0.25">
      <c r="A109" s="341"/>
    </row>
    <row r="110" spans="1:1" s="226" customFormat="1" x14ac:dyDescent="0.25">
      <c r="A110" s="341"/>
    </row>
    <row r="111" spans="1:1" s="226" customFormat="1" x14ac:dyDescent="0.25">
      <c r="A111" s="341"/>
    </row>
    <row r="112" spans="1:1" s="226" customFormat="1" x14ac:dyDescent="0.25">
      <c r="A112" s="341"/>
    </row>
    <row r="113" spans="1:1" s="226" customFormat="1" x14ac:dyDescent="0.25">
      <c r="A113" s="341"/>
    </row>
    <row r="114" spans="1:1" s="226" customFormat="1" x14ac:dyDescent="0.25">
      <c r="A114" s="341"/>
    </row>
    <row r="115" spans="1:1" s="226" customFormat="1" x14ac:dyDescent="0.25">
      <c r="A115" s="341"/>
    </row>
    <row r="116" spans="1:1" s="226" customFormat="1" x14ac:dyDescent="0.25">
      <c r="A116" s="341"/>
    </row>
    <row r="117" spans="1:1" s="226" customFormat="1" x14ac:dyDescent="0.25">
      <c r="A117" s="341"/>
    </row>
    <row r="118" spans="1:1" s="226" customFormat="1" x14ac:dyDescent="0.25">
      <c r="A118" s="341"/>
    </row>
    <row r="119" spans="1:1" s="226" customFormat="1" x14ac:dyDescent="0.25">
      <c r="A119" s="341"/>
    </row>
    <row r="120" spans="1:1" s="226" customFormat="1" x14ac:dyDescent="0.25">
      <c r="A120" s="341"/>
    </row>
    <row r="121" spans="1:1" s="226" customFormat="1" x14ac:dyDescent="0.25">
      <c r="A121" s="341"/>
    </row>
    <row r="122" spans="1:1" s="226" customFormat="1" x14ac:dyDescent="0.25">
      <c r="A122" s="341"/>
    </row>
    <row r="123" spans="1:1" s="226" customFormat="1" x14ac:dyDescent="0.25">
      <c r="A123" s="341"/>
    </row>
    <row r="124" spans="1:1" s="226" customFormat="1" x14ac:dyDescent="0.25">
      <c r="A124" s="341"/>
    </row>
    <row r="125" spans="1:1" s="226" customFormat="1" x14ac:dyDescent="0.25">
      <c r="A125" s="341"/>
    </row>
    <row r="126" spans="1:1" s="226" customFormat="1" x14ac:dyDescent="0.25">
      <c r="A126" s="341"/>
    </row>
    <row r="127" spans="1:1" s="226" customFormat="1" x14ac:dyDescent="0.25">
      <c r="A127" s="341"/>
    </row>
    <row r="128" spans="1:1" s="226" customFormat="1" x14ac:dyDescent="0.25">
      <c r="A128" s="341"/>
    </row>
    <row r="129" spans="1:1" s="226" customFormat="1" x14ac:dyDescent="0.25">
      <c r="A129" s="341"/>
    </row>
    <row r="130" spans="1:1" s="226" customFormat="1" x14ac:dyDescent="0.25">
      <c r="A130" s="341"/>
    </row>
    <row r="131" spans="1:1" s="226" customFormat="1" x14ac:dyDescent="0.25">
      <c r="A131" s="341"/>
    </row>
    <row r="132" spans="1:1" s="226" customFormat="1" x14ac:dyDescent="0.25">
      <c r="A132" s="341"/>
    </row>
    <row r="133" spans="1:1" s="226" customFormat="1" x14ac:dyDescent="0.25">
      <c r="A133" s="341"/>
    </row>
    <row r="134" spans="1:1" s="226" customFormat="1" x14ac:dyDescent="0.25">
      <c r="A134" s="341"/>
    </row>
    <row r="135" spans="1:1" s="226" customFormat="1" x14ac:dyDescent="0.25">
      <c r="A135" s="341"/>
    </row>
    <row r="136" spans="1:1" s="226" customFormat="1" x14ac:dyDescent="0.25">
      <c r="A136" s="341"/>
    </row>
    <row r="137" spans="1:1" s="226" customFormat="1" x14ac:dyDescent="0.25">
      <c r="A137" s="341"/>
    </row>
    <row r="138" spans="1:1" s="226" customFormat="1" x14ac:dyDescent="0.25">
      <c r="A138" s="341"/>
    </row>
    <row r="139" spans="1:1" s="226" customFormat="1" x14ac:dyDescent="0.25">
      <c r="A139" s="341"/>
    </row>
    <row r="140" spans="1:1" s="226" customFormat="1" x14ac:dyDescent="0.25">
      <c r="A140" s="341"/>
    </row>
    <row r="141" spans="1:1" s="226" customFormat="1" x14ac:dyDescent="0.25">
      <c r="A141" s="341"/>
    </row>
    <row r="142" spans="1:1" s="226" customFormat="1" x14ac:dyDescent="0.25">
      <c r="A142" s="341"/>
    </row>
    <row r="143" spans="1:1" s="226" customFormat="1" x14ac:dyDescent="0.25">
      <c r="A143" s="341"/>
    </row>
    <row r="144" spans="1:1" s="226" customFormat="1" x14ac:dyDescent="0.25">
      <c r="A144" s="341"/>
    </row>
    <row r="145" spans="1:1" s="226" customFormat="1" x14ac:dyDescent="0.25">
      <c r="A145" s="341"/>
    </row>
    <row r="146" spans="1:1" s="226" customFormat="1" x14ac:dyDescent="0.25">
      <c r="A146" s="341"/>
    </row>
    <row r="147" spans="1:1" s="226" customFormat="1" x14ac:dyDescent="0.25">
      <c r="A147" s="341"/>
    </row>
    <row r="148" spans="1:1" s="226" customFormat="1" x14ac:dyDescent="0.25">
      <c r="A148" s="341"/>
    </row>
    <row r="149" spans="1:1" s="226" customFormat="1" x14ac:dyDescent="0.25">
      <c r="A149" s="341"/>
    </row>
    <row r="150" spans="1:1" s="226" customFormat="1" x14ac:dyDescent="0.25">
      <c r="A150" s="341"/>
    </row>
    <row r="151" spans="1:1" s="226" customFormat="1" x14ac:dyDescent="0.25">
      <c r="A151" s="341"/>
    </row>
    <row r="152" spans="1:1" s="226" customFormat="1" x14ac:dyDescent="0.25">
      <c r="A152" s="341"/>
    </row>
    <row r="153" spans="1:1" s="226" customFormat="1" x14ac:dyDescent="0.25">
      <c r="A153" s="341"/>
    </row>
    <row r="154" spans="1:1" s="226" customFormat="1" x14ac:dyDescent="0.25">
      <c r="A154" s="341"/>
    </row>
    <row r="155" spans="1:1" s="226" customFormat="1" x14ac:dyDescent="0.25">
      <c r="A155" s="341"/>
    </row>
    <row r="156" spans="1:1" s="226" customFormat="1" x14ac:dyDescent="0.25">
      <c r="A156" s="341"/>
    </row>
    <row r="157" spans="1:1" s="226" customFormat="1" x14ac:dyDescent="0.25">
      <c r="A157" s="341"/>
    </row>
    <row r="158" spans="1:1" s="226" customFormat="1" x14ac:dyDescent="0.25">
      <c r="A158" s="341"/>
    </row>
    <row r="159" spans="1:1" s="226" customFormat="1" x14ac:dyDescent="0.25">
      <c r="A159" s="341"/>
    </row>
    <row r="160" spans="1:1" s="226" customFormat="1" x14ac:dyDescent="0.25">
      <c r="A160" s="341"/>
    </row>
    <row r="161" spans="1:1" s="226" customFormat="1" x14ac:dyDescent="0.25">
      <c r="A161" s="341"/>
    </row>
    <row r="162" spans="1:1" s="226" customFormat="1" x14ac:dyDescent="0.25">
      <c r="A162" s="341"/>
    </row>
    <row r="163" spans="1:1" s="226" customFormat="1" x14ac:dyDescent="0.25">
      <c r="A163" s="341"/>
    </row>
    <row r="164" spans="1:1" s="226" customFormat="1" x14ac:dyDescent="0.25">
      <c r="A164" s="341"/>
    </row>
    <row r="165" spans="1:1" s="226" customFormat="1" x14ac:dyDescent="0.25">
      <c r="A165" s="341"/>
    </row>
    <row r="166" spans="1:1" s="226" customFormat="1" x14ac:dyDescent="0.25">
      <c r="A166" s="341"/>
    </row>
    <row r="167" spans="1:1" s="226" customFormat="1" x14ac:dyDescent="0.25">
      <c r="A167" s="341"/>
    </row>
    <row r="168" spans="1:1" s="226" customFormat="1" x14ac:dyDescent="0.25">
      <c r="A168" s="341"/>
    </row>
    <row r="169" spans="1:1" s="226" customFormat="1" x14ac:dyDescent="0.25">
      <c r="A169" s="341"/>
    </row>
    <row r="170" spans="1:1" s="226" customFormat="1" x14ac:dyDescent="0.25">
      <c r="A170" s="341"/>
    </row>
    <row r="171" spans="1:1" s="226" customFormat="1" x14ac:dyDescent="0.25">
      <c r="A171" s="341"/>
    </row>
    <row r="172" spans="1:1" s="226" customFormat="1" x14ac:dyDescent="0.25">
      <c r="A172" s="341"/>
    </row>
    <row r="173" spans="1:1" s="226" customFormat="1" x14ac:dyDescent="0.25">
      <c r="A173" s="341"/>
    </row>
    <row r="174" spans="1:1" s="226" customFormat="1" x14ac:dyDescent="0.25">
      <c r="A174" s="341"/>
    </row>
    <row r="175" spans="1:1" s="226" customFormat="1" x14ac:dyDescent="0.25">
      <c r="A175" s="341"/>
    </row>
    <row r="176" spans="1:1" s="226" customFormat="1" x14ac:dyDescent="0.25">
      <c r="A176" s="341"/>
    </row>
    <row r="177" spans="1:1" s="226" customFormat="1" x14ac:dyDescent="0.25">
      <c r="A177" s="341"/>
    </row>
    <row r="178" spans="1:1" s="226" customFormat="1" x14ac:dyDescent="0.25">
      <c r="A178" s="341"/>
    </row>
    <row r="179" spans="1:1" s="226" customFormat="1" x14ac:dyDescent="0.25">
      <c r="A179" s="341"/>
    </row>
    <row r="180" spans="1:1" s="226" customFormat="1" x14ac:dyDescent="0.25">
      <c r="A180" s="341"/>
    </row>
    <row r="181" spans="1:1" s="226" customFormat="1" x14ac:dyDescent="0.25">
      <c r="A181" s="341"/>
    </row>
    <row r="182" spans="1:1" s="226" customFormat="1" x14ac:dyDescent="0.25">
      <c r="A182" s="341"/>
    </row>
    <row r="183" spans="1:1" s="226" customFormat="1" x14ac:dyDescent="0.25">
      <c r="A183" s="341"/>
    </row>
    <row r="184" spans="1:1" s="226" customFormat="1" x14ac:dyDescent="0.25">
      <c r="A184" s="341"/>
    </row>
    <row r="185" spans="1:1" s="226" customFormat="1" x14ac:dyDescent="0.25">
      <c r="A185" s="341"/>
    </row>
    <row r="186" spans="1:1" s="226" customFormat="1" x14ac:dyDescent="0.25">
      <c r="A186" s="341"/>
    </row>
    <row r="187" spans="1:1" s="226" customFormat="1" x14ac:dyDescent="0.25">
      <c r="A187" s="341"/>
    </row>
    <row r="188" spans="1:1" s="226" customFormat="1" x14ac:dyDescent="0.25">
      <c r="A188" s="341"/>
    </row>
    <row r="189" spans="1:1" s="226" customFormat="1" x14ac:dyDescent="0.25">
      <c r="A189" s="341"/>
    </row>
    <row r="190" spans="1:1" s="226" customFormat="1" x14ac:dyDescent="0.25">
      <c r="A190" s="341"/>
    </row>
    <row r="191" spans="1:1" s="226" customFormat="1" x14ac:dyDescent="0.25">
      <c r="A191" s="341"/>
    </row>
    <row r="192" spans="1:1" s="226" customFormat="1" x14ac:dyDescent="0.25">
      <c r="A192" s="341"/>
    </row>
    <row r="193" spans="1:1" s="226" customFormat="1" x14ac:dyDescent="0.25">
      <c r="A193" s="341"/>
    </row>
    <row r="194" spans="1:1" s="226" customFormat="1" x14ac:dyDescent="0.25">
      <c r="A194" s="341"/>
    </row>
    <row r="195" spans="1:1" s="226" customFormat="1" x14ac:dyDescent="0.25">
      <c r="A195" s="341"/>
    </row>
    <row r="196" spans="1:1" s="226" customFormat="1" x14ac:dyDescent="0.25">
      <c r="A196" s="341"/>
    </row>
    <row r="197" spans="1:1" s="226" customFormat="1" x14ac:dyDescent="0.25">
      <c r="A197" s="341"/>
    </row>
    <row r="198" spans="1:1" s="226" customFormat="1" x14ac:dyDescent="0.25">
      <c r="A198" s="341"/>
    </row>
    <row r="199" spans="1:1" s="226" customFormat="1" x14ac:dyDescent="0.25">
      <c r="A199" s="341"/>
    </row>
    <row r="200" spans="1:1" s="226" customFormat="1" x14ac:dyDescent="0.25">
      <c r="A200" s="341"/>
    </row>
    <row r="201" spans="1:1" s="226" customFormat="1" x14ac:dyDescent="0.25">
      <c r="A201" s="341"/>
    </row>
    <row r="202" spans="1:1" s="226" customFormat="1" x14ac:dyDescent="0.25">
      <c r="A202" s="341"/>
    </row>
    <row r="203" spans="1:1" s="226" customFormat="1" x14ac:dyDescent="0.25">
      <c r="A203" s="341"/>
    </row>
    <row r="204" spans="1:1" s="226" customFormat="1" x14ac:dyDescent="0.25">
      <c r="A204" s="341"/>
    </row>
    <row r="205" spans="1:1" s="226" customFormat="1" x14ac:dyDescent="0.25">
      <c r="A205" s="341"/>
    </row>
    <row r="206" spans="1:1" s="226" customFormat="1" x14ac:dyDescent="0.25">
      <c r="A206" s="341"/>
    </row>
    <row r="207" spans="1:1" s="226" customFormat="1" x14ac:dyDescent="0.25">
      <c r="A207" s="341"/>
    </row>
    <row r="208" spans="1:1" s="226" customFormat="1" x14ac:dyDescent="0.25">
      <c r="A208" s="341"/>
    </row>
    <row r="209" spans="1:1" s="226" customFormat="1" x14ac:dyDescent="0.25">
      <c r="A209" s="341"/>
    </row>
    <row r="210" spans="1:1" s="226" customFormat="1" x14ac:dyDescent="0.25">
      <c r="A210" s="341"/>
    </row>
    <row r="211" spans="1:1" s="226" customFormat="1" x14ac:dyDescent="0.25">
      <c r="A211" s="341"/>
    </row>
    <row r="212" spans="1:1" s="226" customFormat="1" x14ac:dyDescent="0.25">
      <c r="A212" s="341"/>
    </row>
  </sheetData>
  <sheetProtection formatColumns="0" formatRows="0" selectLockedCells="1"/>
  <mergeCells count="1">
    <mergeCell ref="A2:G6"/>
  </mergeCells>
  <dataValidations count="2">
    <dataValidation type="textLength" operator="lessThan" allowBlank="1" showInputMessage="1" showErrorMessage="1" prompt="400 character limit, includes spaces and special characters. " sqref="B14 B8 B11">
      <formula1>400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B7 B9 B12:B13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
  <sheetViews>
    <sheetView showGridLines="0" workbookViewId="0">
      <selection activeCell="B2" sqref="B2"/>
    </sheetView>
  </sheetViews>
  <sheetFormatPr defaultRowHeight="15" x14ac:dyDescent="0.25"/>
  <cols>
    <col min="1" max="1" width="52.85546875" style="116" customWidth="1"/>
    <col min="2" max="2" width="34.42578125" style="81" bestFit="1" customWidth="1"/>
    <col min="3" max="3" width="24.140625" style="81" customWidth="1"/>
    <col min="4" max="16384" width="9.140625" style="81"/>
  </cols>
  <sheetData>
    <row r="1" spans="1:3" s="101" customFormat="1" ht="18.75" x14ac:dyDescent="0.25">
      <c r="A1" s="102" t="s">
        <v>408</v>
      </c>
      <c r="B1" s="103"/>
      <c r="C1" s="104"/>
    </row>
    <row r="2" spans="1:3" ht="15.75" x14ac:dyDescent="0.25">
      <c r="A2" s="172" t="s">
        <v>25</v>
      </c>
      <c r="B2" s="384" t="s">
        <v>416</v>
      </c>
    </row>
    <row r="3" spans="1:3" ht="15.75" x14ac:dyDescent="0.25">
      <c r="A3" s="172" t="s">
        <v>26</v>
      </c>
      <c r="B3" s="171" t="s">
        <v>380</v>
      </c>
    </row>
    <row r="4" spans="1:3" ht="15.75" x14ac:dyDescent="0.25">
      <c r="A4" s="172" t="s">
        <v>27</v>
      </c>
      <c r="B4" s="171" t="s">
        <v>381</v>
      </c>
    </row>
    <row r="5" spans="1:3" ht="15.75" x14ac:dyDescent="0.25">
      <c r="A5" s="172" t="s">
        <v>28</v>
      </c>
      <c r="B5" s="115" t="str">
        <f>+A1</f>
        <v>McKinney III</v>
      </c>
    </row>
    <row r="6" spans="1:3" ht="15.75" x14ac:dyDescent="0.25">
      <c r="A6" s="172" t="s">
        <v>29</v>
      </c>
      <c r="B6" s="171" t="s">
        <v>203</v>
      </c>
    </row>
    <row r="7" spans="1:3" ht="15.75" x14ac:dyDescent="0.25">
      <c r="A7" s="172" t="s">
        <v>30</v>
      </c>
      <c r="B7" s="171" t="s">
        <v>382</v>
      </c>
    </row>
    <row r="8" spans="1:3" ht="31.5" x14ac:dyDescent="0.25">
      <c r="A8" s="172" t="s">
        <v>31</v>
      </c>
      <c r="B8" s="84"/>
    </row>
    <row r="9" spans="1:3" ht="47.25" x14ac:dyDescent="0.25">
      <c r="A9" s="172" t="s">
        <v>32</v>
      </c>
      <c r="B9" s="171" t="s">
        <v>34</v>
      </c>
    </row>
  </sheetData>
  <sheetProtection formatCells="0" formatColumns="0" formatRows="0" selectLockedCells="1"/>
  <dataValidations count="2">
    <dataValidation type="list" allowBlank="1" showInputMessage="1" showErrorMessage="1" sqref="B2">
      <formula1>"MD0116L3B041609, MD0118L3B041609, MD0239L3B041604, MD0366L3B1600"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ignoredErrors>
    <ignoredError sqref="B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B8:B9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G31"/>
  <sheetViews>
    <sheetView showGridLines="0" zoomScaleNormal="100" workbookViewId="0"/>
  </sheetViews>
  <sheetFormatPr defaultRowHeight="15" x14ac:dyDescent="0.25"/>
  <cols>
    <col min="1" max="1" width="80.85546875" style="116" bestFit="1" customWidth="1"/>
    <col min="2" max="2" width="8.7109375" style="117" customWidth="1"/>
    <col min="3" max="3" width="24.140625" style="81" customWidth="1"/>
    <col min="4" max="5" width="9.140625" style="81"/>
    <col min="6" max="6" width="4.85546875" style="81" customWidth="1"/>
    <col min="7" max="7" width="26.140625" style="81" customWidth="1"/>
    <col min="8" max="16384" width="9.140625" style="81"/>
  </cols>
  <sheetData>
    <row r="1" spans="1:7" s="101" customFormat="1" ht="18.75" x14ac:dyDescent="0.25">
      <c r="A1" s="102" t="s">
        <v>408</v>
      </c>
      <c r="B1" s="103"/>
      <c r="C1" s="104"/>
    </row>
    <row r="2" spans="1:7" ht="153" customHeight="1" x14ac:dyDescent="0.25">
      <c r="A2" s="173" t="s">
        <v>241</v>
      </c>
      <c r="B2" s="407"/>
      <c r="C2" s="407"/>
      <c r="D2" s="407"/>
      <c r="E2" s="407"/>
      <c r="F2" s="407"/>
      <c r="G2" s="407"/>
    </row>
    <row r="3" spans="1:7" ht="81.75" customHeight="1" x14ac:dyDescent="0.25">
      <c r="A3" s="173" t="s">
        <v>240</v>
      </c>
      <c r="B3" s="417"/>
      <c r="C3" s="417"/>
      <c r="D3" s="417"/>
      <c r="E3" s="417"/>
      <c r="F3" s="417"/>
      <c r="G3" s="417"/>
    </row>
    <row r="4" spans="1:7" ht="69.75" customHeight="1" x14ac:dyDescent="0.25">
      <c r="A4" s="174" t="s">
        <v>259</v>
      </c>
      <c r="B4" s="418"/>
      <c r="C4" s="419"/>
      <c r="D4" s="419"/>
      <c r="E4" s="419"/>
      <c r="F4" s="419"/>
      <c r="G4" s="420"/>
    </row>
    <row r="5" spans="1:7" ht="15.75" x14ac:dyDescent="0.25">
      <c r="A5" s="82"/>
      <c r="B5" s="423" t="s">
        <v>204</v>
      </c>
      <c r="C5" s="423"/>
      <c r="D5" s="175"/>
      <c r="E5" s="175"/>
      <c r="F5" s="175"/>
      <c r="G5" s="176"/>
    </row>
    <row r="6" spans="1:7" ht="15.75" x14ac:dyDescent="0.25">
      <c r="A6" s="82"/>
      <c r="B6" s="423" t="s">
        <v>205</v>
      </c>
      <c r="C6" s="423"/>
      <c r="D6" s="177"/>
      <c r="E6" s="177"/>
      <c r="F6" s="177"/>
      <c r="G6" s="178"/>
    </row>
    <row r="7" spans="1:7" ht="15.75" x14ac:dyDescent="0.25">
      <c r="A7" s="82"/>
      <c r="B7" s="423" t="s">
        <v>206</v>
      </c>
      <c r="C7" s="423"/>
      <c r="D7" s="177"/>
      <c r="E7" s="177"/>
      <c r="F7" s="177"/>
      <c r="G7" s="178"/>
    </row>
    <row r="8" spans="1:7" ht="15.75" x14ac:dyDescent="0.25">
      <c r="A8" s="82"/>
      <c r="B8" s="423" t="s">
        <v>207</v>
      </c>
      <c r="C8" s="423"/>
      <c r="D8" s="177"/>
      <c r="E8" s="177"/>
      <c r="F8" s="177"/>
      <c r="G8" s="178"/>
    </row>
    <row r="9" spans="1:7" ht="15.75" x14ac:dyDescent="0.25">
      <c r="A9" s="82"/>
      <c r="B9" s="423" t="s">
        <v>208</v>
      </c>
      <c r="C9" s="423"/>
      <c r="D9" s="177"/>
      <c r="E9" s="177"/>
      <c r="F9" s="177"/>
      <c r="G9" s="178"/>
    </row>
    <row r="10" spans="1:7" ht="15.75" x14ac:dyDescent="0.25">
      <c r="A10" s="82"/>
      <c r="B10" s="423" t="s">
        <v>209</v>
      </c>
      <c r="C10" s="423"/>
      <c r="D10" s="177"/>
      <c r="E10" s="177"/>
      <c r="F10" s="177"/>
      <c r="G10" s="178"/>
    </row>
    <row r="11" spans="1:7" ht="15.75" x14ac:dyDescent="0.25">
      <c r="A11" s="82"/>
      <c r="B11" s="423" t="s">
        <v>210</v>
      </c>
      <c r="C11" s="423"/>
      <c r="D11" s="177"/>
      <c r="E11" s="177"/>
      <c r="F11" s="177"/>
      <c r="G11" s="178"/>
    </row>
    <row r="12" spans="1:7" ht="15.75" x14ac:dyDescent="0.25">
      <c r="A12" s="82"/>
      <c r="B12" s="423" t="s">
        <v>211</v>
      </c>
      <c r="C12" s="423"/>
      <c r="D12" s="177"/>
      <c r="E12" s="177"/>
      <c r="F12" s="177"/>
      <c r="G12" s="178"/>
    </row>
    <row r="13" spans="1:7" ht="15.75" x14ac:dyDescent="0.25">
      <c r="A13" s="82"/>
      <c r="B13" s="423" t="s">
        <v>258</v>
      </c>
      <c r="C13" s="423"/>
      <c r="D13" s="177"/>
      <c r="E13" s="177"/>
      <c r="F13" s="177"/>
      <c r="G13" s="178"/>
    </row>
    <row r="14" spans="1:7" ht="120.75" customHeight="1" x14ac:dyDescent="0.25">
      <c r="A14" s="421" t="s">
        <v>243</v>
      </c>
      <c r="B14" s="421"/>
      <c r="C14" s="421"/>
      <c r="D14" s="421"/>
      <c r="E14" s="421"/>
      <c r="F14" s="421"/>
      <c r="G14" s="421"/>
    </row>
    <row r="15" spans="1:7" ht="126" customHeight="1" x14ac:dyDescent="0.25">
      <c r="A15" s="179" t="s">
        <v>242</v>
      </c>
      <c r="B15" s="422"/>
      <c r="C15" s="422"/>
      <c r="D15" s="422"/>
      <c r="E15" s="422"/>
      <c r="F15" s="422"/>
      <c r="G15" s="422"/>
    </row>
    <row r="16" spans="1:7" ht="47.25" customHeight="1" x14ac:dyDescent="0.25">
      <c r="A16" s="411" t="s">
        <v>249</v>
      </c>
      <c r="B16" s="412"/>
      <c r="C16" s="412"/>
      <c r="D16" s="412"/>
      <c r="E16" s="412"/>
      <c r="F16" s="412"/>
      <c r="G16" s="413"/>
    </row>
    <row r="17" spans="1:7" ht="15.75" customHeight="1" x14ac:dyDescent="0.25">
      <c r="A17" s="312"/>
      <c r="B17" s="408" t="s">
        <v>244</v>
      </c>
      <c r="C17" s="409"/>
      <c r="D17" s="409"/>
      <c r="E17" s="409"/>
      <c r="F17" s="409"/>
      <c r="G17" s="410"/>
    </row>
    <row r="18" spans="1:7" ht="15.75" customHeight="1" x14ac:dyDescent="0.25">
      <c r="A18" s="312"/>
      <c r="B18" s="408" t="s">
        <v>245</v>
      </c>
      <c r="C18" s="409"/>
      <c r="D18" s="409"/>
      <c r="E18" s="409"/>
      <c r="F18" s="409"/>
      <c r="G18" s="410"/>
    </row>
    <row r="19" spans="1:7" ht="15.75" customHeight="1" x14ac:dyDescent="0.25">
      <c r="A19" s="312"/>
      <c r="B19" s="408" t="s">
        <v>246</v>
      </c>
      <c r="C19" s="409"/>
      <c r="D19" s="409"/>
      <c r="E19" s="409"/>
      <c r="F19" s="409"/>
      <c r="G19" s="410"/>
    </row>
    <row r="20" spans="1:7" ht="30.75" customHeight="1" x14ac:dyDescent="0.25">
      <c r="A20" s="312"/>
      <c r="B20" s="408" t="s">
        <v>247</v>
      </c>
      <c r="C20" s="409"/>
      <c r="D20" s="409"/>
      <c r="E20" s="409"/>
      <c r="F20" s="409"/>
      <c r="G20" s="410"/>
    </row>
    <row r="21" spans="1:7" ht="15.75" customHeight="1" x14ac:dyDescent="0.25">
      <c r="A21" s="312"/>
      <c r="B21" s="408" t="s">
        <v>248</v>
      </c>
      <c r="C21" s="409"/>
      <c r="D21" s="409"/>
      <c r="E21" s="409"/>
      <c r="F21" s="409"/>
      <c r="G21" s="410"/>
    </row>
    <row r="22" spans="1:7" ht="30.75" customHeight="1" x14ac:dyDescent="0.25">
      <c r="A22" s="414" t="s">
        <v>250</v>
      </c>
      <c r="B22" s="415"/>
      <c r="C22" s="415"/>
      <c r="D22" s="415"/>
      <c r="E22" s="415"/>
      <c r="F22" s="415"/>
      <c r="G22" s="416"/>
    </row>
    <row r="23" spans="1:7" ht="15.75" x14ac:dyDescent="0.25">
      <c r="A23" s="313"/>
      <c r="B23" s="401" t="s">
        <v>251</v>
      </c>
      <c r="C23" s="401"/>
      <c r="D23" s="401"/>
      <c r="E23" s="401"/>
      <c r="F23" s="401"/>
      <c r="G23" s="401"/>
    </row>
    <row r="24" spans="1:7" ht="15.75" x14ac:dyDescent="0.25">
      <c r="A24" s="313"/>
      <c r="B24" s="401" t="s">
        <v>252</v>
      </c>
      <c r="C24" s="401"/>
      <c r="D24" s="401"/>
      <c r="E24" s="401"/>
      <c r="F24" s="401"/>
      <c r="G24" s="401"/>
    </row>
    <row r="25" spans="1:7" ht="15.75" x14ac:dyDescent="0.25">
      <c r="A25" s="314"/>
      <c r="B25" s="401" t="s">
        <v>253</v>
      </c>
      <c r="C25" s="401"/>
      <c r="D25" s="401"/>
      <c r="E25" s="401"/>
      <c r="F25" s="401"/>
      <c r="G25" s="401"/>
    </row>
    <row r="26" spans="1:7" x14ac:dyDescent="0.25">
      <c r="A26" s="315"/>
      <c r="B26" s="406" t="s">
        <v>254</v>
      </c>
      <c r="C26" s="406"/>
      <c r="D26" s="406"/>
      <c r="E26" s="406"/>
      <c r="F26" s="406"/>
      <c r="G26" s="406"/>
    </row>
    <row r="27" spans="1:7" ht="43.5" customHeight="1" x14ac:dyDescent="0.25">
      <c r="A27" s="312"/>
      <c r="B27" s="405" t="s">
        <v>255</v>
      </c>
      <c r="C27" s="405"/>
      <c r="D27" s="405"/>
      <c r="E27" s="405"/>
      <c r="F27" s="405"/>
      <c r="G27" s="405"/>
    </row>
    <row r="28" spans="1:7" ht="51.75" customHeight="1" x14ac:dyDescent="0.25">
      <c r="A28" s="400" t="s">
        <v>257</v>
      </c>
      <c r="B28" s="400"/>
      <c r="C28" s="400"/>
      <c r="D28" s="400"/>
      <c r="E28" s="400"/>
      <c r="F28" s="400"/>
      <c r="G28" s="400"/>
    </row>
    <row r="29" spans="1:7" ht="51.75" customHeight="1" x14ac:dyDescent="0.25">
      <c r="A29" s="401" t="s">
        <v>256</v>
      </c>
      <c r="B29" s="401"/>
      <c r="C29" s="401"/>
      <c r="D29" s="401"/>
      <c r="E29" s="401"/>
      <c r="F29" s="401"/>
      <c r="G29" s="401"/>
    </row>
    <row r="30" spans="1:7" ht="123" customHeight="1" x14ac:dyDescent="0.25">
      <c r="A30" s="180" t="s">
        <v>396</v>
      </c>
      <c r="B30" s="402" t="s">
        <v>33</v>
      </c>
      <c r="C30" s="403"/>
      <c r="D30" s="403"/>
      <c r="E30" s="403"/>
      <c r="F30" s="403"/>
      <c r="G30" s="404"/>
    </row>
    <row r="31" spans="1:7" ht="252" customHeight="1" x14ac:dyDescent="0.25">
      <c r="A31" s="181" t="s">
        <v>260</v>
      </c>
      <c r="B31" s="399" t="s">
        <v>34</v>
      </c>
      <c r="C31" s="399"/>
      <c r="D31" s="399"/>
      <c r="E31" s="399"/>
      <c r="F31" s="399"/>
      <c r="G31" s="399"/>
    </row>
  </sheetData>
  <sheetProtection formatCells="0" formatColumns="0" formatRows="0" selectLockedCells="1"/>
  <dataConsolidate/>
  <mergeCells count="30">
    <mergeCell ref="B5:C5"/>
    <mergeCell ref="B13:C13"/>
    <mergeCell ref="B12:C12"/>
    <mergeCell ref="B11:C11"/>
    <mergeCell ref="B10:C10"/>
    <mergeCell ref="B9:C9"/>
    <mergeCell ref="B8:C8"/>
    <mergeCell ref="B7:C7"/>
    <mergeCell ref="B6:C6"/>
    <mergeCell ref="B23:G23"/>
    <mergeCell ref="B24:G24"/>
    <mergeCell ref="B25:G25"/>
    <mergeCell ref="B26:G26"/>
    <mergeCell ref="B2:G2"/>
    <mergeCell ref="B17:G17"/>
    <mergeCell ref="A16:G16"/>
    <mergeCell ref="B21:G21"/>
    <mergeCell ref="B20:G20"/>
    <mergeCell ref="B19:G19"/>
    <mergeCell ref="A22:G22"/>
    <mergeCell ref="B18:G18"/>
    <mergeCell ref="B3:G3"/>
    <mergeCell ref="B4:G4"/>
    <mergeCell ref="A14:G14"/>
    <mergeCell ref="B15:G15"/>
    <mergeCell ref="B31:G31"/>
    <mergeCell ref="A28:G28"/>
    <mergeCell ref="A29:G29"/>
    <mergeCell ref="B30:G30"/>
    <mergeCell ref="B27:G27"/>
  </mergeCells>
  <dataValidations xWindow="1147" yWindow="541" count="6">
    <dataValidation allowBlank="1" showInputMessage="1" showErrorMessage="1" prompt="If other - please list or explain the specific population focus not already listed" sqref="A13"/>
    <dataValidation type="list" operator="lessThan" allowBlank="1" showErrorMessage="1" sqref="B3:B4 C3:G3">
      <formula1>"Yes,No"</formula1>
    </dataValidation>
    <dataValidation allowBlank="1" showInputMessage="1" showErrorMessage="1" promptTitle="e-snaps" prompt="This will auto-populate in e-snaps system based on your answers from 3a, 3b and 3c. " sqref="A28:G28"/>
    <dataValidation type="list" allowBlank="1" showInputMessage="1" showErrorMessage="1" sqref="B30:G31">
      <formula1>"Yes, No"</formula1>
    </dataValidation>
    <dataValidation type="textLength" operator="lessThan" allowBlank="1" showInputMessage="1" showErrorMessage="1" prompt="3,000 character count limit - this includes spaces and special characters. " sqref="B2:G2">
      <formula1>3000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macro="[0]!CheckBox7_Click">
                <anchor moveWithCells="1">
                  <from>
                    <xdr:col>0</xdr:col>
                    <xdr:colOff>4981575</xdr:colOff>
                    <xdr:row>16</xdr:row>
                    <xdr:rowOff>19050</xdr:rowOff>
                  </from>
                  <to>
                    <xdr:col>0</xdr:col>
                    <xdr:colOff>5276850</xdr:colOff>
                    <xdr:row>17</xdr:row>
                    <xdr:rowOff>28575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0</xdr:col>
                    <xdr:colOff>4991100</xdr:colOff>
                    <xdr:row>17</xdr:row>
                    <xdr:rowOff>9525</xdr:rowOff>
                  </from>
                  <to>
                    <xdr:col>0</xdr:col>
                    <xdr:colOff>5238750</xdr:colOff>
                    <xdr:row>18</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0</xdr:col>
                    <xdr:colOff>5000625</xdr:colOff>
                    <xdr:row>19</xdr:row>
                    <xdr:rowOff>76200</xdr:rowOff>
                  </from>
                  <to>
                    <xdr:col>0</xdr:col>
                    <xdr:colOff>5276850</xdr:colOff>
                    <xdr:row>19</xdr:row>
                    <xdr:rowOff>257175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0</xdr:col>
                    <xdr:colOff>4991100</xdr:colOff>
                    <xdr:row>20</xdr:row>
                    <xdr:rowOff>19050</xdr:rowOff>
                  </from>
                  <to>
                    <xdr:col>0</xdr:col>
                    <xdr:colOff>5276850</xdr:colOff>
                    <xdr:row>21</xdr:row>
                    <xdr:rowOff>9525</xdr:rowOff>
                  </to>
                </anchor>
              </controlPr>
            </control>
          </mc:Choice>
        </mc:AlternateContent>
        <mc:AlternateContent xmlns:mc="http://schemas.openxmlformats.org/markup-compatibility/2006">
          <mc:Choice Requires="x14">
            <control shapeId="4110" r:id="rId8" name="Check Box 14">
              <controlPr defaultSize="0" autoFill="0" autoLine="0" autoPict="0" macro="[0]!CheckBox7_Click">
                <anchor moveWithCells="1">
                  <from>
                    <xdr:col>0</xdr:col>
                    <xdr:colOff>4981575</xdr:colOff>
                    <xdr:row>18</xdr:row>
                    <xdr:rowOff>19050</xdr:rowOff>
                  </from>
                  <to>
                    <xdr:col>0</xdr:col>
                    <xdr:colOff>5276850</xdr:colOff>
                    <xdr:row>19</xdr:row>
                    <xdr:rowOff>28575</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0</xdr:col>
                    <xdr:colOff>4905375</xdr:colOff>
                    <xdr:row>21</xdr:row>
                    <xdr:rowOff>381000</xdr:rowOff>
                  </from>
                  <to>
                    <xdr:col>0</xdr:col>
                    <xdr:colOff>5172075</xdr:colOff>
                    <xdr:row>22</xdr:row>
                    <xdr:rowOff>180975</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0</xdr:col>
                    <xdr:colOff>4905375</xdr:colOff>
                    <xdr:row>23</xdr:row>
                    <xdr:rowOff>28575</xdr:rowOff>
                  </from>
                  <to>
                    <xdr:col>0</xdr:col>
                    <xdr:colOff>5162550</xdr:colOff>
                    <xdr:row>24</xdr:row>
                    <xdr:rowOff>9525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0</xdr:col>
                    <xdr:colOff>4914900</xdr:colOff>
                    <xdr:row>24</xdr:row>
                    <xdr:rowOff>28575</xdr:rowOff>
                  </from>
                  <to>
                    <xdr:col>0</xdr:col>
                    <xdr:colOff>5191125</xdr:colOff>
                    <xdr:row>25</xdr:row>
                    <xdr:rowOff>9525</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0</xdr:col>
                    <xdr:colOff>4914900</xdr:colOff>
                    <xdr:row>25</xdr:row>
                    <xdr:rowOff>28575</xdr:rowOff>
                  </from>
                  <to>
                    <xdr:col>0</xdr:col>
                    <xdr:colOff>5124450</xdr:colOff>
                    <xdr:row>26</xdr:row>
                    <xdr:rowOff>19050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0</xdr:col>
                    <xdr:colOff>4914900</xdr:colOff>
                    <xdr:row>26</xdr:row>
                    <xdr:rowOff>133350</xdr:rowOff>
                  </from>
                  <to>
                    <xdr:col>0</xdr:col>
                    <xdr:colOff>5143500</xdr:colOff>
                    <xdr:row>26</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541" count="1">
        <x14:dataValidation type="list" allowBlank="1" showInputMessage="1" showErrorMessage="1" prompt="Yes/No">
          <x14:formula1>
            <xm:f>Lists!$A$2:$A$3</xm:f>
          </x14:formula1>
          <xm:sqref>A5:A12 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1"/>
  <sheetViews>
    <sheetView showGridLines="0" workbookViewId="0"/>
  </sheetViews>
  <sheetFormatPr defaultRowHeight="15" x14ac:dyDescent="0.25"/>
  <cols>
    <col min="1" max="1" width="63.7109375" style="81" customWidth="1"/>
    <col min="2" max="2" width="18.28515625" style="81" customWidth="1"/>
    <col min="3" max="3" width="18.5703125" style="81" customWidth="1"/>
    <col min="4" max="5" width="16.28515625" style="81" customWidth="1"/>
    <col min="6" max="16384" width="9.140625" style="81"/>
  </cols>
  <sheetData>
    <row r="1" spans="1:7" s="101" customFormat="1" ht="18.75" x14ac:dyDescent="0.25">
      <c r="A1" s="102" t="s">
        <v>408</v>
      </c>
      <c r="B1" s="103"/>
      <c r="C1" s="104"/>
    </row>
    <row r="2" spans="1:7" ht="128.25" customHeight="1" x14ac:dyDescent="0.25">
      <c r="A2" s="428" t="s">
        <v>267</v>
      </c>
      <c r="B2" s="429"/>
      <c r="C2" s="429"/>
      <c r="D2" s="429"/>
      <c r="E2" s="429"/>
      <c r="F2" s="429"/>
      <c r="G2" s="430"/>
    </row>
    <row r="3" spans="1:7" ht="123.75" customHeight="1" x14ac:dyDescent="0.25">
      <c r="A3" s="432" t="s">
        <v>397</v>
      </c>
      <c r="B3" s="432"/>
      <c r="C3" s="432"/>
      <c r="D3" s="432"/>
      <c r="E3" s="432"/>
      <c r="F3" s="432"/>
      <c r="G3" s="432"/>
    </row>
    <row r="4" spans="1:7" x14ac:dyDescent="0.25">
      <c r="A4" s="182"/>
      <c r="B4" s="106" t="s">
        <v>261</v>
      </c>
      <c r="C4" s="106" t="s">
        <v>262</v>
      </c>
      <c r="D4" s="183"/>
      <c r="E4" s="184"/>
      <c r="F4" s="185"/>
      <c r="G4" s="186"/>
    </row>
    <row r="5" spans="1:7" x14ac:dyDescent="0.25">
      <c r="A5" s="316" t="s">
        <v>47</v>
      </c>
      <c r="B5" s="10"/>
      <c r="C5" s="10"/>
      <c r="D5" s="183"/>
      <c r="E5" s="185"/>
      <c r="F5" s="185"/>
      <c r="G5" s="186"/>
    </row>
    <row r="6" spans="1:7" x14ac:dyDescent="0.25">
      <c r="A6" s="316" t="s">
        <v>48</v>
      </c>
      <c r="B6" s="10"/>
      <c r="C6" s="10"/>
      <c r="D6" s="183"/>
      <c r="E6" s="185"/>
      <c r="F6" s="185"/>
      <c r="G6" s="186"/>
    </row>
    <row r="7" spans="1:7" x14ac:dyDescent="0.25">
      <c r="A7" s="316" t="s">
        <v>49</v>
      </c>
      <c r="B7" s="10"/>
      <c r="C7" s="10"/>
      <c r="D7" s="183"/>
      <c r="E7" s="185"/>
      <c r="F7" s="185"/>
      <c r="G7" s="186"/>
    </row>
    <row r="8" spans="1:7" x14ac:dyDescent="0.25">
      <c r="A8" s="316" t="s">
        <v>50</v>
      </c>
      <c r="B8" s="10"/>
      <c r="C8" s="10"/>
      <c r="D8" s="183"/>
      <c r="E8" s="185"/>
      <c r="F8" s="185"/>
      <c r="G8" s="186"/>
    </row>
    <row r="9" spans="1:7" x14ac:dyDescent="0.25">
      <c r="A9" s="317" t="s">
        <v>51</v>
      </c>
      <c r="B9" s="10"/>
      <c r="C9" s="10"/>
      <c r="D9" s="183"/>
      <c r="E9" s="185"/>
      <c r="F9" s="185"/>
      <c r="G9" s="186"/>
    </row>
    <row r="10" spans="1:7" x14ac:dyDescent="0.25">
      <c r="A10" s="317" t="s">
        <v>53</v>
      </c>
      <c r="B10" s="10"/>
      <c r="C10" s="10"/>
      <c r="D10" s="183"/>
      <c r="E10" s="185"/>
      <c r="F10" s="185"/>
      <c r="G10" s="186"/>
    </row>
    <row r="11" spans="1:7" x14ac:dyDescent="0.25">
      <c r="A11" s="317" t="s">
        <v>52</v>
      </c>
      <c r="B11" s="10"/>
      <c r="C11" s="10"/>
      <c r="D11" s="183"/>
      <c r="E11" s="185"/>
      <c r="F11" s="185"/>
      <c r="G11" s="186"/>
    </row>
    <row r="12" spans="1:7" x14ac:dyDescent="0.25">
      <c r="A12" s="317" t="s">
        <v>54</v>
      </c>
      <c r="B12" s="10"/>
      <c r="C12" s="10"/>
      <c r="D12" s="183"/>
      <c r="E12" s="185"/>
      <c r="F12" s="185"/>
      <c r="G12" s="186"/>
    </row>
    <row r="13" spans="1:7" x14ac:dyDescent="0.25">
      <c r="A13" s="317" t="s">
        <v>55</v>
      </c>
      <c r="B13" s="10"/>
      <c r="C13" s="10"/>
      <c r="D13" s="183"/>
      <c r="E13" s="185"/>
      <c r="F13" s="185"/>
      <c r="G13" s="186"/>
    </row>
    <row r="14" spans="1:7" x14ac:dyDescent="0.25">
      <c r="A14" s="317" t="s">
        <v>56</v>
      </c>
      <c r="B14" s="10"/>
      <c r="C14" s="10"/>
      <c r="D14" s="183"/>
      <c r="E14" s="185"/>
      <c r="F14" s="185"/>
      <c r="G14" s="186"/>
    </row>
    <row r="15" spans="1:7" x14ac:dyDescent="0.25">
      <c r="A15" s="317" t="s">
        <v>57</v>
      </c>
      <c r="B15" s="10"/>
      <c r="C15" s="10"/>
      <c r="D15" s="183"/>
      <c r="E15" s="185"/>
      <c r="F15" s="185"/>
      <c r="G15" s="186"/>
    </row>
    <row r="16" spans="1:7" x14ac:dyDescent="0.25">
      <c r="A16" s="317" t="s">
        <v>58</v>
      </c>
      <c r="B16" s="10"/>
      <c r="C16" s="10"/>
      <c r="D16" s="183"/>
      <c r="E16" s="185"/>
      <c r="F16" s="185"/>
      <c r="G16" s="186"/>
    </row>
    <row r="17" spans="1:7" x14ac:dyDescent="0.25">
      <c r="A17" s="317" t="s">
        <v>59</v>
      </c>
      <c r="B17" s="10"/>
      <c r="C17" s="10"/>
      <c r="D17" s="183"/>
      <c r="E17" s="185"/>
      <c r="F17" s="185"/>
      <c r="G17" s="186"/>
    </row>
    <row r="18" spans="1:7" x14ac:dyDescent="0.25">
      <c r="A18" s="317" t="s">
        <v>60</v>
      </c>
      <c r="B18" s="10"/>
      <c r="C18" s="10"/>
      <c r="D18" s="183"/>
      <c r="E18" s="185"/>
      <c r="F18" s="185"/>
      <c r="G18" s="186"/>
    </row>
    <row r="19" spans="1:7" x14ac:dyDescent="0.25">
      <c r="A19" s="317" t="s">
        <v>61</v>
      </c>
      <c r="B19" s="10"/>
      <c r="C19" s="10"/>
      <c r="D19" s="183"/>
      <c r="E19" s="185"/>
      <c r="F19" s="185"/>
      <c r="G19" s="186"/>
    </row>
    <row r="20" spans="1:7" x14ac:dyDescent="0.25">
      <c r="A20" s="317" t="s">
        <v>62</v>
      </c>
      <c r="B20" s="10"/>
      <c r="C20" s="10"/>
      <c r="D20" s="183"/>
      <c r="E20" s="185"/>
      <c r="F20" s="185"/>
      <c r="G20" s="186"/>
    </row>
    <row r="21" spans="1:7" x14ac:dyDescent="0.25">
      <c r="A21" s="189"/>
      <c r="B21" s="187"/>
      <c r="C21" s="187"/>
      <c r="D21" s="187"/>
      <c r="E21" s="187"/>
      <c r="F21" s="187"/>
      <c r="G21" s="188"/>
    </row>
    <row r="22" spans="1:7" ht="15.75" x14ac:dyDescent="0.25">
      <c r="A22" s="425" t="s">
        <v>263</v>
      </c>
      <c r="B22" s="426"/>
      <c r="C22" s="426"/>
      <c r="D22" s="426"/>
      <c r="E22" s="426"/>
      <c r="F22" s="426"/>
      <c r="G22" s="427"/>
    </row>
    <row r="23" spans="1:7" ht="126" x14ac:dyDescent="0.25">
      <c r="A23" s="181" t="s">
        <v>265</v>
      </c>
      <c r="B23" s="431"/>
      <c r="C23" s="431"/>
      <c r="D23" s="431"/>
      <c r="E23" s="431"/>
      <c r="F23" s="431"/>
      <c r="G23" s="431"/>
    </row>
    <row r="24" spans="1:7" ht="78.75" x14ac:dyDescent="0.25">
      <c r="A24" s="181" t="s">
        <v>264</v>
      </c>
      <c r="B24" s="424"/>
      <c r="C24" s="424"/>
      <c r="D24" s="424"/>
      <c r="E24" s="424"/>
      <c r="F24" s="424"/>
      <c r="G24" s="424"/>
    </row>
    <row r="25" spans="1:7" ht="110.25" x14ac:dyDescent="0.25">
      <c r="A25" s="181" t="s">
        <v>266</v>
      </c>
      <c r="B25" s="433"/>
      <c r="C25" s="434"/>
      <c r="D25" s="434"/>
      <c r="E25" s="434"/>
      <c r="F25" s="434"/>
      <c r="G25" s="435"/>
    </row>
    <row r="26" spans="1:7" ht="119.25" customHeight="1" x14ac:dyDescent="0.25">
      <c r="A26" s="190" t="s">
        <v>268</v>
      </c>
      <c r="B26" s="422"/>
      <c r="C26" s="422"/>
      <c r="D26" s="422"/>
      <c r="E26" s="422"/>
      <c r="F26" s="422"/>
      <c r="G26" s="422"/>
    </row>
    <row r="27" spans="1:7" ht="147.75" customHeight="1" x14ac:dyDescent="0.25">
      <c r="A27" s="191" t="s">
        <v>269</v>
      </c>
      <c r="B27" s="422"/>
      <c r="C27" s="422"/>
      <c r="D27" s="422"/>
      <c r="E27" s="422"/>
      <c r="F27" s="422"/>
      <c r="G27" s="422"/>
    </row>
    <row r="30" spans="1:7" x14ac:dyDescent="0.25">
      <c r="D30" s="107"/>
    </row>
    <row r="31" spans="1:7" x14ac:dyDescent="0.25">
      <c r="D31" s="108"/>
      <c r="E31" s="109"/>
      <c r="F31" s="110"/>
    </row>
  </sheetData>
  <sheetProtection formatColumns="0" formatRows="0" selectLockedCells="1"/>
  <mergeCells count="8">
    <mergeCell ref="B27:G27"/>
    <mergeCell ref="B24:G24"/>
    <mergeCell ref="A22:G22"/>
    <mergeCell ref="A2:G2"/>
    <mergeCell ref="B23:G23"/>
    <mergeCell ref="A3:G3"/>
    <mergeCell ref="B25:G25"/>
    <mergeCell ref="B26:G26"/>
  </mergeCells>
  <dataValidations count="5">
    <dataValidation type="list" allowBlank="1" showInputMessage="1" showErrorMessage="1" prompt="Who is providing this service?" sqref="B6:B20">
      <formula1>"Applicant, Subrecipient, Partner, Non-Partner"</formula1>
    </dataValidation>
    <dataValidation type="list" allowBlank="1" showInputMessage="1" showErrorMessage="1" sqref="B23:G25">
      <formula1>"Yes, No"</formula1>
    </dataValidation>
    <dataValidation type="list" allowBlank="1" showInputMessage="1" showErrorMessage="1" sqref="B5">
      <formula1>"Applicant, Subrecipient, Partner, Non-Partner"</formula1>
    </dataValidation>
    <dataValidation type="list" allowBlank="1" showInputMessage="1" showErrorMessage="1" sqref="B26:G27">
      <formula1>"Yes, No "</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How frequently are the services being provided?">
          <x14:formula1>
            <xm:f>Lists!$A$34:$A$42</xm:f>
          </x14:formula1>
          <xm:sqref>C5:C20</xm:sqref>
        </x14:dataValidation>
        <x14:dataValidation type="list" allowBlank="1" showInputMessage="1" showErrorMessage="1">
          <x14:formula1>
            <xm:f>Lists!$A$25:$A$31</xm:f>
          </x14:formula1>
          <xm:sqref>C21</xm:sqref>
        </x14:dataValidation>
        <x14:dataValidation type="list" allowBlank="1" showInputMessage="1" showErrorMessage="1">
          <x14:formula1>
            <xm:f>Lists!$A$34:$A$42</xm:f>
          </x14:formula1>
          <xm:sqref>D21</xm:sqref>
        </x14:dataValidation>
        <x14:dataValidation type="list" allowBlank="1" showInputMessage="1" showErrorMessage="1">
          <x14:formula1>
            <xm:f>Lists!$A$19:$A$21</xm:f>
          </x14:formula1>
          <xm:sqref>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Y64"/>
  <sheetViews>
    <sheetView showGridLines="0" zoomScaleNormal="100" workbookViewId="0"/>
  </sheetViews>
  <sheetFormatPr defaultRowHeight="15" x14ac:dyDescent="0.25"/>
  <cols>
    <col min="1" max="1" width="35.85546875" style="81" customWidth="1"/>
    <col min="2" max="2" width="53.28515625" style="81" customWidth="1"/>
    <col min="3" max="3" width="24.140625" style="226" customWidth="1"/>
    <col min="4" max="25" width="9.140625" style="226"/>
    <col min="26" max="16384" width="9.140625" style="81"/>
  </cols>
  <sheetData>
    <row r="1" spans="1:25" s="101" customFormat="1" ht="18.75" customHeight="1" x14ac:dyDescent="0.25">
      <c r="A1" s="102" t="s">
        <v>408</v>
      </c>
      <c r="B1" s="343"/>
      <c r="C1" s="342"/>
      <c r="D1" s="335"/>
      <c r="E1" s="335"/>
      <c r="F1" s="335"/>
      <c r="G1" s="335"/>
      <c r="H1" s="335"/>
      <c r="I1" s="335"/>
      <c r="J1" s="335"/>
      <c r="K1" s="335"/>
      <c r="L1" s="335"/>
      <c r="M1" s="335"/>
      <c r="N1" s="335"/>
      <c r="O1" s="335"/>
      <c r="P1" s="335"/>
      <c r="Q1" s="335"/>
      <c r="R1" s="335"/>
      <c r="S1" s="335"/>
      <c r="T1" s="335"/>
      <c r="U1" s="335"/>
      <c r="V1" s="335"/>
      <c r="W1" s="335"/>
      <c r="X1" s="335"/>
      <c r="Y1" s="335"/>
    </row>
    <row r="2" spans="1:25" ht="15.75" x14ac:dyDescent="0.25">
      <c r="A2" s="172" t="s">
        <v>88</v>
      </c>
      <c r="B2" s="84"/>
    </row>
    <row r="3" spans="1:25" ht="101.25" customHeight="1" x14ac:dyDescent="0.25">
      <c r="A3" s="437" t="s">
        <v>270</v>
      </c>
      <c r="B3" s="438"/>
    </row>
    <row r="4" spans="1:25" ht="15.75" x14ac:dyDescent="0.25">
      <c r="A4" s="192" t="s">
        <v>89</v>
      </c>
      <c r="B4" s="10">
        <v>13</v>
      </c>
    </row>
    <row r="5" spans="1:25" ht="15.75" x14ac:dyDescent="0.25">
      <c r="A5" s="192" t="s">
        <v>90</v>
      </c>
      <c r="B5" s="10"/>
    </row>
    <row r="6" spans="1:25" ht="47.25" x14ac:dyDescent="0.25">
      <c r="A6" s="193" t="s">
        <v>410</v>
      </c>
      <c r="B6" s="10">
        <v>8</v>
      </c>
    </row>
    <row r="7" spans="1:25" ht="78.75" x14ac:dyDescent="0.25">
      <c r="A7" s="193" t="s">
        <v>411</v>
      </c>
      <c r="B7" s="10">
        <v>0</v>
      </c>
    </row>
    <row r="8" spans="1:25" ht="80.25" customHeight="1" x14ac:dyDescent="0.25">
      <c r="A8" s="437" t="s">
        <v>271</v>
      </c>
      <c r="B8" s="438"/>
    </row>
    <row r="9" spans="1:25" x14ac:dyDescent="0.25">
      <c r="A9" s="194" t="s">
        <v>6</v>
      </c>
      <c r="B9" s="10"/>
    </row>
    <row r="10" spans="1:25" x14ac:dyDescent="0.25">
      <c r="A10" s="195" t="s">
        <v>7</v>
      </c>
      <c r="B10" s="10"/>
    </row>
    <row r="11" spans="1:25" x14ac:dyDescent="0.25">
      <c r="A11" s="195" t="s">
        <v>91</v>
      </c>
      <c r="B11" s="10"/>
    </row>
    <row r="12" spans="1:25" x14ac:dyDescent="0.25">
      <c r="A12" s="195" t="s">
        <v>9</v>
      </c>
      <c r="B12" s="10"/>
    </row>
    <row r="13" spans="1:25" x14ac:dyDescent="0.25">
      <c r="A13" s="196" t="s">
        <v>92</v>
      </c>
      <c r="B13" s="10"/>
    </row>
    <row r="14" spans="1:25" ht="82.5" customHeight="1" x14ac:dyDescent="0.25">
      <c r="A14" s="436" t="s">
        <v>272</v>
      </c>
      <c r="B14" s="401"/>
    </row>
    <row r="15" spans="1:25" ht="15.75" x14ac:dyDescent="0.25">
      <c r="A15" s="197"/>
      <c r="B15" s="10"/>
    </row>
    <row r="16" spans="1:25" x14ac:dyDescent="0.25">
      <c r="A16" s="198"/>
      <c r="B16" s="10"/>
    </row>
    <row r="17" spans="1:2" x14ac:dyDescent="0.25">
      <c r="A17" s="198"/>
      <c r="B17" s="10"/>
    </row>
    <row r="18" spans="1:2" x14ac:dyDescent="0.25">
      <c r="A18" s="199"/>
      <c r="B18" s="10"/>
    </row>
    <row r="19" spans="1:2" x14ac:dyDescent="0.25">
      <c r="A19" s="226"/>
      <c r="B19" s="226"/>
    </row>
    <row r="20" spans="1:2" x14ac:dyDescent="0.25">
      <c r="A20" s="226"/>
      <c r="B20" s="226"/>
    </row>
    <row r="21" spans="1:2" x14ac:dyDescent="0.25">
      <c r="A21" s="226"/>
      <c r="B21" s="226"/>
    </row>
    <row r="22" spans="1:2" x14ac:dyDescent="0.25">
      <c r="A22" s="226"/>
      <c r="B22" s="226"/>
    </row>
    <row r="23" spans="1:2" x14ac:dyDescent="0.25">
      <c r="A23" s="226"/>
      <c r="B23" s="226"/>
    </row>
    <row r="24" spans="1:2" x14ac:dyDescent="0.25">
      <c r="A24" s="226"/>
      <c r="B24" s="226"/>
    </row>
    <row r="25" spans="1:2" x14ac:dyDescent="0.25">
      <c r="A25" s="226"/>
      <c r="B25" s="226"/>
    </row>
    <row r="26" spans="1:2" x14ac:dyDescent="0.25">
      <c r="A26" s="226"/>
      <c r="B26" s="226"/>
    </row>
    <row r="27" spans="1:2" x14ac:dyDescent="0.25">
      <c r="A27" s="226"/>
      <c r="B27" s="226"/>
    </row>
    <row r="28" spans="1:2" x14ac:dyDescent="0.25">
      <c r="A28" s="226"/>
      <c r="B28" s="226"/>
    </row>
    <row r="29" spans="1:2" x14ac:dyDescent="0.25">
      <c r="A29" s="226"/>
      <c r="B29" s="226"/>
    </row>
    <row r="30" spans="1:2" x14ac:dyDescent="0.25">
      <c r="A30" s="226"/>
      <c r="B30" s="226"/>
    </row>
    <row r="31" spans="1:2" x14ac:dyDescent="0.25">
      <c r="A31" s="226"/>
      <c r="B31" s="226"/>
    </row>
    <row r="32" spans="1:2" x14ac:dyDescent="0.25">
      <c r="A32" s="226"/>
      <c r="B32" s="226"/>
    </row>
    <row r="33" spans="1:2" x14ac:dyDescent="0.25">
      <c r="A33" s="226"/>
      <c r="B33" s="226"/>
    </row>
    <row r="34" spans="1:2" x14ac:dyDescent="0.25">
      <c r="A34" s="226"/>
      <c r="B34" s="226"/>
    </row>
    <row r="35" spans="1:2" x14ac:dyDescent="0.25">
      <c r="A35" s="226"/>
      <c r="B35" s="226"/>
    </row>
    <row r="36" spans="1:2" x14ac:dyDescent="0.25">
      <c r="A36" s="226"/>
      <c r="B36" s="226"/>
    </row>
    <row r="37" spans="1:2" x14ac:dyDescent="0.25">
      <c r="A37" s="226"/>
      <c r="B37" s="226"/>
    </row>
    <row r="38" spans="1:2" x14ac:dyDescent="0.25">
      <c r="A38" s="226"/>
      <c r="B38" s="226"/>
    </row>
    <row r="39" spans="1:2" x14ac:dyDescent="0.25">
      <c r="A39" s="226"/>
      <c r="B39" s="226"/>
    </row>
    <row r="40" spans="1:2" x14ac:dyDescent="0.25">
      <c r="A40" s="226"/>
      <c r="B40" s="226"/>
    </row>
    <row r="41" spans="1:2" x14ac:dyDescent="0.25">
      <c r="A41" s="226"/>
      <c r="B41" s="226"/>
    </row>
    <row r="42" spans="1:2" x14ac:dyDescent="0.25">
      <c r="A42" s="226"/>
      <c r="B42" s="226"/>
    </row>
    <row r="43" spans="1:2" x14ac:dyDescent="0.25">
      <c r="A43" s="226"/>
      <c r="B43" s="226"/>
    </row>
    <row r="44" spans="1:2" x14ac:dyDescent="0.25">
      <c r="A44" s="226"/>
      <c r="B44" s="226"/>
    </row>
    <row r="45" spans="1:2" x14ac:dyDescent="0.25">
      <c r="A45" s="226"/>
      <c r="B45" s="226"/>
    </row>
    <row r="46" spans="1:2" x14ac:dyDescent="0.25">
      <c r="A46" s="226"/>
      <c r="B46" s="226"/>
    </row>
    <row r="47" spans="1:2" x14ac:dyDescent="0.25">
      <c r="A47" s="226"/>
      <c r="B47" s="226"/>
    </row>
    <row r="48" spans="1:2" x14ac:dyDescent="0.25">
      <c r="A48" s="226"/>
      <c r="B48" s="226"/>
    </row>
    <row r="49" spans="1:2" x14ac:dyDescent="0.25">
      <c r="A49" s="226"/>
      <c r="B49" s="226"/>
    </row>
    <row r="50" spans="1:2" x14ac:dyDescent="0.25">
      <c r="A50" s="226"/>
      <c r="B50" s="226"/>
    </row>
    <row r="51" spans="1:2" x14ac:dyDescent="0.25">
      <c r="A51" s="226"/>
      <c r="B51" s="226"/>
    </row>
    <row r="52" spans="1:2" x14ac:dyDescent="0.25">
      <c r="A52" s="226"/>
      <c r="B52" s="226"/>
    </row>
    <row r="53" spans="1:2" x14ac:dyDescent="0.25">
      <c r="A53" s="226"/>
      <c r="B53" s="226"/>
    </row>
    <row r="54" spans="1:2" x14ac:dyDescent="0.25">
      <c r="A54" s="226"/>
      <c r="B54" s="226"/>
    </row>
    <row r="55" spans="1:2" x14ac:dyDescent="0.25">
      <c r="A55" s="226"/>
      <c r="B55" s="226"/>
    </row>
    <row r="56" spans="1:2" x14ac:dyDescent="0.25">
      <c r="A56" s="226"/>
      <c r="B56" s="226"/>
    </row>
    <row r="57" spans="1:2" x14ac:dyDescent="0.25">
      <c r="A57" s="226"/>
      <c r="B57" s="226"/>
    </row>
    <row r="58" spans="1:2" x14ac:dyDescent="0.25">
      <c r="A58" s="226"/>
      <c r="B58" s="226"/>
    </row>
    <row r="59" spans="1:2" x14ac:dyDescent="0.25">
      <c r="A59" s="226"/>
      <c r="B59" s="226"/>
    </row>
    <row r="60" spans="1:2" x14ac:dyDescent="0.25">
      <c r="A60" s="226"/>
      <c r="B60" s="226"/>
    </row>
    <row r="61" spans="1:2" x14ac:dyDescent="0.25">
      <c r="A61" s="226"/>
      <c r="B61" s="226"/>
    </row>
    <row r="62" spans="1:2" x14ac:dyDescent="0.25">
      <c r="A62" s="226"/>
      <c r="B62" s="226"/>
    </row>
    <row r="63" spans="1:2" x14ac:dyDescent="0.25">
      <c r="A63" s="226"/>
      <c r="B63" s="226"/>
    </row>
    <row r="64" spans="1:2" x14ac:dyDescent="0.25">
      <c r="A64" s="226"/>
      <c r="B64" s="226"/>
    </row>
  </sheetData>
  <sheetProtection formatCells="0" formatColumns="0" formatRows="0" selectLockedCells="1"/>
  <mergeCells count="3">
    <mergeCell ref="A14:B14"/>
    <mergeCell ref="A3:B3"/>
    <mergeCell ref="A8:B8"/>
  </mergeCells>
  <dataValidations xWindow="659" yWindow="703" count="7">
    <dataValidation type="whole" operator="lessThanOrEqual" allowBlank="1" showInputMessage="1" showErrorMessage="1" errorTitle="Too many beds" error="The number of beds dedicated to chronically homeless cannot be more than the beds available in the unit." sqref="B6">
      <formula1>B5</formula1>
    </dataValidation>
    <dataValidation type="whole" operator="lessThanOrEqual" allowBlank="1" showInputMessage="1" showErrorMessage="1" error="The total number of beds listed cannot be more than the total number of beds in 2.b.Beds" sqref="B7">
      <formula1>B5</formula1>
    </dataValidation>
    <dataValidation allowBlank="1" showInputMessage="1" showErrorMessage="1" prompt="Enter the number of units and beds available at a point in time and used for housing program participants in this project." sqref="A3:B3"/>
    <dataValidation type="whole" operator="lessThan" allowBlank="1" showInputMessage="1" showErrorMessage="1" prompt="Enter the total number of units available at a point in time in the selected housing type and location used for housing program participants." sqref="B4">
      <formula1>1000</formula1>
    </dataValidation>
    <dataValidation type="whole" operator="lessThan" allowBlank="1" showInputMessage="1" showErrorMessage="1" prompt="Enter the total number of beds available at a point in time in the selected housing type and used for housing program participants." sqref="B5">
      <formula1>1000</formula1>
    </dataValidation>
    <dataValidation type="list" allowBlank="1" showInputMessage="1" showErrorMessage="1" sqref="B1">
      <formula1>"McKinney I, McKinney II, McKinney III, McKinney IV, McKinney V"</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659" yWindow="703" count="2">
        <x14:dataValidation type="list" allowBlank="1" showInputMessage="1" showErrorMessage="1">
          <x14:formula1>
            <xm:f>Lists!$A$50:$A$56</xm:f>
          </x14:formula1>
          <xm:sqref>B2</xm:sqref>
        </x14:dataValidation>
        <x14:dataValidation type="list" allowBlank="1" showInputMessage="1" showErrorMessage="1" promptTitle="Congressional District" prompt="List all congressional districts that this particular project covers.">
          <x14:formula1>
            <xm:f>Lists!$A$71:$A$78</xm:f>
          </x14:formula1>
          <xm:sqref>B15:B18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20"/>
  <sheetViews>
    <sheetView showGridLines="0" topLeftCell="A7" zoomScale="110" zoomScaleNormal="110" workbookViewId="0"/>
  </sheetViews>
  <sheetFormatPr defaultRowHeight="15" x14ac:dyDescent="0.25"/>
  <cols>
    <col min="1" max="1" width="30.7109375" style="118" customWidth="1"/>
    <col min="2" max="2" width="28.42578125" style="118" customWidth="1"/>
    <col min="3" max="3" width="27.85546875" style="118" customWidth="1"/>
    <col min="4" max="4" width="28.42578125" style="118" customWidth="1"/>
    <col min="5" max="5" width="34.5703125" style="118" customWidth="1"/>
    <col min="6" max="16384" width="9.140625" style="118"/>
  </cols>
  <sheetData>
    <row r="1" spans="1:5" s="101" customFormat="1" ht="18.75" customHeight="1" x14ac:dyDescent="0.25">
      <c r="A1" s="102" t="s">
        <v>408</v>
      </c>
      <c r="B1" s="102"/>
      <c r="C1" s="102"/>
    </row>
    <row r="2" spans="1:5" ht="66.75" customHeight="1" x14ac:dyDescent="0.25">
      <c r="A2" s="401" t="s">
        <v>283</v>
      </c>
      <c r="B2" s="401"/>
      <c r="C2" s="401"/>
      <c r="D2" s="401"/>
      <c r="E2" s="401"/>
    </row>
    <row r="3" spans="1:5" ht="15.75" x14ac:dyDescent="0.25">
      <c r="A3" s="440" t="s">
        <v>277</v>
      </c>
      <c r="B3" s="440"/>
      <c r="C3" s="440"/>
      <c r="D3" s="440"/>
      <c r="E3" s="440"/>
    </row>
    <row r="4" spans="1:5" ht="141.75" x14ac:dyDescent="0.25">
      <c r="A4" s="200" t="s">
        <v>278</v>
      </c>
      <c r="B4" s="201" t="s">
        <v>284</v>
      </c>
      <c r="C4" s="201" t="s">
        <v>285</v>
      </c>
      <c r="D4" s="201" t="s">
        <v>286</v>
      </c>
      <c r="E4" s="202"/>
    </row>
    <row r="5" spans="1:5" ht="157.5" x14ac:dyDescent="0.25">
      <c r="A5" s="200" t="s">
        <v>282</v>
      </c>
      <c r="B5" s="201" t="s">
        <v>287</v>
      </c>
      <c r="C5" s="201" t="s">
        <v>288</v>
      </c>
      <c r="D5" s="201" t="s">
        <v>289</v>
      </c>
      <c r="E5" s="201" t="s">
        <v>290</v>
      </c>
    </row>
    <row r="6" spans="1:5" ht="61.5" customHeight="1" x14ac:dyDescent="0.25">
      <c r="A6" s="441" t="s">
        <v>281</v>
      </c>
      <c r="B6" s="442"/>
      <c r="C6" s="442"/>
      <c r="D6" s="442"/>
      <c r="E6" s="443"/>
    </row>
    <row r="7" spans="1:5" x14ac:dyDescent="0.25">
      <c r="A7" s="322"/>
      <c r="B7" s="323"/>
      <c r="C7" s="323"/>
      <c r="D7" s="324"/>
      <c r="E7" s="324"/>
    </row>
    <row r="8" spans="1:5" ht="30.75" thickBot="1" x14ac:dyDescent="0.3">
      <c r="A8" s="203" t="s">
        <v>101</v>
      </c>
      <c r="B8" s="204" t="s">
        <v>102</v>
      </c>
      <c r="C8" s="204" t="s">
        <v>103</v>
      </c>
      <c r="D8" s="205" t="s">
        <v>299</v>
      </c>
      <c r="E8" s="206" t="s">
        <v>109</v>
      </c>
    </row>
    <row r="9" spans="1:5" x14ac:dyDescent="0.25">
      <c r="A9" s="207" t="s">
        <v>291</v>
      </c>
      <c r="B9" s="11"/>
      <c r="C9" s="11"/>
      <c r="D9" s="12"/>
      <c r="E9" s="208">
        <f>+SUM(B9:D9)</f>
        <v>0</v>
      </c>
    </row>
    <row r="10" spans="1:5" x14ac:dyDescent="0.25">
      <c r="A10" s="318"/>
      <c r="B10" s="319"/>
      <c r="C10" s="319"/>
      <c r="D10" s="320"/>
      <c r="E10" s="321"/>
    </row>
    <row r="11" spans="1:5" ht="30.75" thickBot="1" x14ac:dyDescent="0.3">
      <c r="A11" s="209" t="s">
        <v>292</v>
      </c>
      <c r="B11" s="210" t="s">
        <v>105</v>
      </c>
      <c r="C11" s="210" t="s">
        <v>106</v>
      </c>
      <c r="D11" s="211" t="s">
        <v>107</v>
      </c>
      <c r="E11" s="212"/>
    </row>
    <row r="12" spans="1:5" x14ac:dyDescent="0.25">
      <c r="A12" s="213" t="s">
        <v>273</v>
      </c>
      <c r="B12" s="13"/>
      <c r="C12" s="13"/>
      <c r="D12" s="217"/>
      <c r="E12" s="208">
        <f>+SUM(B12:C12)</f>
        <v>0</v>
      </c>
    </row>
    <row r="13" spans="1:5" x14ac:dyDescent="0.25">
      <c r="A13" s="213" t="s">
        <v>274</v>
      </c>
      <c r="B13" s="13"/>
      <c r="C13" s="13"/>
      <c r="D13" s="217"/>
      <c r="E13" s="208">
        <f>+SUM(B13:C13)</f>
        <v>0</v>
      </c>
    </row>
    <row r="14" spans="1:5" ht="30" x14ac:dyDescent="0.25">
      <c r="A14" s="213" t="s">
        <v>275</v>
      </c>
      <c r="B14" s="13"/>
      <c r="C14" s="216"/>
      <c r="D14" s="14"/>
      <c r="E14" s="218">
        <f>+B14+D14</f>
        <v>0</v>
      </c>
    </row>
    <row r="15" spans="1:5" ht="30.75" thickBot="1" x14ac:dyDescent="0.3">
      <c r="A15" s="214" t="s">
        <v>276</v>
      </c>
      <c r="B15" s="215"/>
      <c r="C15" s="215"/>
      <c r="D15" s="85"/>
      <c r="E15" s="219">
        <f>+D15</f>
        <v>0</v>
      </c>
    </row>
    <row r="16" spans="1:5" x14ac:dyDescent="0.25">
      <c r="A16" s="220" t="s">
        <v>108</v>
      </c>
      <c r="B16" s="221">
        <f>SUM(B12:B14)</f>
        <v>0</v>
      </c>
      <c r="C16" s="221">
        <f>SUM(C12:C13)</f>
        <v>0</v>
      </c>
      <c r="D16" s="221">
        <f>SUM(D14:D15)</f>
        <v>0</v>
      </c>
      <c r="E16" s="221">
        <f>SUM(E12:E15)</f>
        <v>0</v>
      </c>
    </row>
    <row r="17" spans="1:5" x14ac:dyDescent="0.25">
      <c r="A17" s="222"/>
      <c r="B17" s="222"/>
      <c r="C17" s="222"/>
      <c r="D17" s="222"/>
      <c r="E17" s="222"/>
    </row>
    <row r="18" spans="1:5" x14ac:dyDescent="0.25">
      <c r="A18" s="439" t="s">
        <v>277</v>
      </c>
      <c r="B18" s="439"/>
      <c r="C18" s="439"/>
      <c r="D18" s="439"/>
      <c r="E18" s="439"/>
    </row>
    <row r="19" spans="1:5" ht="120" x14ac:dyDescent="0.25">
      <c r="A19" s="223" t="s">
        <v>278</v>
      </c>
      <c r="B19" s="224" t="s">
        <v>295</v>
      </c>
      <c r="C19" s="224" t="s">
        <v>294</v>
      </c>
      <c r="D19" s="224" t="s">
        <v>293</v>
      </c>
      <c r="E19" s="225"/>
    </row>
    <row r="20" spans="1:5" ht="135" x14ac:dyDescent="0.25">
      <c r="A20" s="223" t="s">
        <v>279</v>
      </c>
      <c r="B20" s="224" t="s">
        <v>296</v>
      </c>
      <c r="C20" s="224" t="s">
        <v>280</v>
      </c>
      <c r="D20" s="224" t="s">
        <v>297</v>
      </c>
      <c r="E20" s="224" t="s">
        <v>298</v>
      </c>
    </row>
  </sheetData>
  <sheetProtection formatCells="0" formatColumns="0" formatRows="0" selectLockedCells="1"/>
  <mergeCells count="4">
    <mergeCell ref="A2:E2"/>
    <mergeCell ref="A18:E18"/>
    <mergeCell ref="A3:E3"/>
    <mergeCell ref="A6:E6"/>
  </mergeCells>
  <dataValidations count="2">
    <dataValidation type="list" allowBlank="1" showInputMessage="1" showErrorMessage="1" sqref="B1:C1">
      <formula1>"McKinney I, McKinney II, McKinney III, McKinney IV, McKinney V"</formula1>
    </dataValidation>
    <dataValidation type="list" allowBlank="1" showInputMessage="1" showErrorMessage="1" sqref="A1">
      <formula1>"McKinney I, McKinney III, McKinney IV, Project Revive"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Variables</vt:lpstr>
      <vt:lpstr>Instructions</vt:lpstr>
      <vt:lpstr>Screen 2A. Subrecipients</vt:lpstr>
      <vt:lpstr>Screen 2B. Rec. Perf (for Subs)</vt:lpstr>
      <vt:lpstr>Screen 3A.Project Detail</vt:lpstr>
      <vt:lpstr>Screen 3B. Description</vt:lpstr>
      <vt:lpstr>Screen 4A. SptSvc for Particpts</vt:lpstr>
      <vt:lpstr>Screen 4B. Housing Type+Loc</vt:lpstr>
      <vt:lpstr>Screen 5A. Proj. Part. - HH </vt:lpstr>
      <vt:lpstr>Screen 5B. Proj. Part. Subpop</vt:lpstr>
      <vt:lpstr>Screen 5C. Outreach for Partic.</vt:lpstr>
      <vt:lpstr>Screen 6A. Funding Request</vt:lpstr>
      <vt:lpstr>Screen 6D. Rental Assistance B </vt:lpstr>
      <vt:lpstr>Screen 6E. Supportive Svcs Bud</vt:lpstr>
      <vt:lpstr>ALL Salary Breakdown</vt:lpstr>
      <vt:lpstr>Screen 6H. Sources of Match</vt:lpstr>
      <vt:lpstr>Lists (2)</vt:lpstr>
      <vt:lpstr>Lists</vt:lpstr>
      <vt:lpstr>Screen 6I. Summary Budget</vt:lpstr>
      <vt:lpstr>Screen 7A. Attachments</vt:lpstr>
      <vt:lpstr>Access</vt:lpstr>
      <vt:lpstr>Accessibility</vt:lpstr>
      <vt:lpstr>Commitment</vt:lpstr>
      <vt:lpstr>ComponentType</vt:lpstr>
      <vt:lpstr>Districts</vt:lpstr>
      <vt:lpstr>Frequency</vt:lpstr>
      <vt:lpstr>HousingType</vt:lpstr>
      <vt:lpstr>Match</vt:lpstr>
      <vt:lpstr>Instructions!Print_Area</vt:lpstr>
      <vt:lpstr>Provider</vt:lpstr>
      <vt:lpstr>RentalAssistance</vt:lpstr>
      <vt:lpstr>Source</vt:lpstr>
      <vt:lpstr>YesNo</vt:lpstr>
    </vt:vector>
  </TitlesOfParts>
  <Company>City of Baltimore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Hippert, Michelle L</dc:creator>
  <cp:lastModifiedBy>Hippert, Michelle L</cp:lastModifiedBy>
  <dcterms:created xsi:type="dcterms:W3CDTF">2013-12-06T14:44:53Z</dcterms:created>
  <dcterms:modified xsi:type="dcterms:W3CDTF">2017-06-08T20:41:23Z</dcterms:modified>
</cp:coreProperties>
</file>